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DATA'!$A$5:$T$6</definedName>
    <definedName name="_xlnm._FilterDatabase" localSheetId="7" hidden="1">'H. COURSE DATA'!$A$5:$T$6</definedName>
    <definedName name="_xlnm.Print_Titles" localSheetId="7">'H. COURSE DATA'!$5:$5</definedName>
    <definedName name="_xlnm._FilterDatabase" localSheetId="8" hidden="1">'I. SECTION DATA'!$A$5:$S$6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<sst xmlns="http://schemas.openxmlformats.org/spreadsheetml/2006/main" uniqueCount="133">
  <si>
    <t>APHY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</si>
  <si>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</si>
  <si>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</si>
  <si>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</si>
  <si>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</si>
  <si>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</si>
  <si>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</si>
  <si>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</si>
  <si>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</si>
  <si>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</si>
  <si>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</si>
  <si>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</si>
  <si>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</si>
  <si>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</si>
  <si>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</si>
  <si>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</si>
  <si>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</si>
  <si>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</si>
  <si>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</si>
  <si>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</si>
  <si>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</si>
  <si>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</si>
  <si>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</si>
  <si>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</si>
  <si>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</si>
  <si>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</si>
  <si>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</si>
  <si>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</si>
  <si>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</si>
  <si>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</si>
  <si>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</si>
  <si>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</si>
  <si>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</si>
  <si>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</si>
  <si>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</si>
  <si>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</si>
  <si>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</si>
  <si>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</si>
  <si>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</si>
  <si>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</si>
  <si>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</si>
  <si>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</si>
  <si>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</si>
  <si>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</si>
  <si>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</si>
  <si>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</si>
  <si>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</si>
  <si>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</si>
  <si>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</si>
  <si>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</si>
  <si>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</si>
  <si>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</si>
  <si>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</si>
  <si>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</si>
  <si>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</si>
  <si>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</si>
  <si>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</si>
  <si>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</si>
  <si>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</si>
  <si>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</si>
  <si>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</si>
  <si>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</si>
  <si>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</si>
  <si>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</si>
  <si>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</si>
  <si>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</si>
  <si>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</si>
  <si>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</si>
  <si>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</si>
  <si>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</si>
  <si>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</si>
  <si>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</si>
  <si>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</si>
  <si>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</si>
  <si>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</si>
  <si>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</si>
  <si>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</si>
  <si>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</si>
  <si>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</si>
  <si>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</si>
  <si>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</si>
  <si>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</si>
  <si>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</si>
  <si>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</si>
  <si>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</si>
  <si>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</si>
  <si>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</si>
  <si>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</si>
  <si>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</si>
  <si>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</si>
  <si>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</si>
  <si>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</si>
  <si>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</si>
  <si>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</si>
  <si>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</si>
  <si>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</si>
  <si>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</si>
  <si>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</si>
  <si>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</si>
  <si>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</si>
  <si>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</si>
  <si>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</si>
  <si>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</si>
  <si>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</si>
  <si>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</si>
  <si>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</si>
  <si>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</si>
  <si>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</si>
  <si>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</si>
  <si>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</si>
  <si>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</si>
  <si>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</si>
  <si>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</si>
  <si>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</si>
  <si>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</si>
  <si>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</si>
  <si>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</si>
  <si>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</si>
  <si>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</si>
  <si>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</si>
  <si>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</si>
  <si>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</si>
  <si>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</si>
  <si>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APHY108</t>
  </si>
  <si>
    <t>day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</si>
  <si>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</si>
  <si>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</si>
  <si>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</si>
  <si>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</si>
  <si>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</si>
  <si>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</si>
  <si>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</si>
  <si>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Perdomo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</si>
</sst>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APHY&amp;RPrinted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2</v>
      </c>
      <c r="E6" s="11">
        <v>20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1</v>
      </c>
      <c r="C22" s="12" t="str">
        <f>IF(E22=0, 0, (D22/E22))</f>
        <v>0</v>
      </c>
      <c r="D22" s="11">
        <v>2</v>
      </c>
      <c r="E22" s="11">
        <v>20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APHY&amp;RPrinted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APHY&amp;RPrinted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APHY&amp;RPrinted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78</v>
      </c>
      <c r="C4" s="9"/>
      <c r="D4" s="9"/>
      <c r="E4" s="9" t="s">
        <v>79</v>
      </c>
      <c r="F4" s="9"/>
      <c r="G4" s="9"/>
      <c r="H4" s="9" t="s">
        <v>80</v>
      </c>
      <c r="I4" s="9"/>
      <c r="J4" s="9"/>
      <c r="K4" s="9" t="s">
        <v>81</v>
      </c>
      <c r="L4" s="9"/>
      <c r="M4" s="9"/>
      <c r="N4" s="9" t="s">
        <v>82</v>
      </c>
      <c r="O4" s="9"/>
      <c r="P4" s="9"/>
    </row>
    <row r="5" spans="1:16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1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1</v>
      </c>
      <c r="O6" s="12">
        <v>1</v>
      </c>
      <c r="P6" s="12">
        <v>1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86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78</v>
      </c>
      <c r="C20" s="9"/>
      <c r="D20" s="9"/>
      <c r="E20" s="9" t="s">
        <v>79</v>
      </c>
      <c r="F20" s="9"/>
      <c r="G20" s="9"/>
      <c r="H20" s="9" t="s">
        <v>80</v>
      </c>
      <c r="I20" s="9"/>
      <c r="J20" s="9"/>
      <c r="K20" s="9" t="s">
        <v>81</v>
      </c>
      <c r="L20" s="9"/>
      <c r="M20" s="9"/>
      <c r="N20" s="9" t="s">
        <v>82</v>
      </c>
      <c r="O20" s="9"/>
      <c r="P20" s="9"/>
    </row>
    <row r="21" spans="1:16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2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0</v>
      </c>
      <c r="O22" s="12">
        <v>0</v>
      </c>
      <c r="P22" s="12">
        <v>0</v>
      </c>
    </row>
    <row r="23" spans="1:16">
      <c r="A23" s="14" t="s">
        <v>86</v>
      </c>
      <c r="B23" s="15" t="str">
        <f>SUM(B22:B22)</f>
        <v>0</v>
      </c>
      <c r="C23" s="16" t="str">
        <f>IF(B23=0, 0, ((B22*C22))/B23)</f>
        <v>0</v>
      </c>
      <c r="D23" s="16" t="str">
        <f>IF(B23=0, 0, ((B22*D22))/B23)</f>
        <v>0</v>
      </c>
      <c r="E23" s="15" t="str">
        <f>SUM(E22:E22)</f>
        <v>0</v>
      </c>
      <c r="F23" s="16" t="str">
        <f>IF(E23=0, 0, ((E22*F22))/E23)</f>
        <v>0</v>
      </c>
      <c r="G23" s="16" t="str">
        <f>IF(E23=0, 0, ((E22*G22))/E23)</f>
        <v>0</v>
      </c>
      <c r="H23" s="15" t="str">
        <f>SUM(H22:H22)</f>
        <v>0</v>
      </c>
      <c r="I23" s="16" t="str">
        <f>IF(H23=0, 0, ((H22*I22))/H23)</f>
        <v>0</v>
      </c>
      <c r="J23" s="16" t="str">
        <f>IF(H23=0, 0, ((H22*J22))/H23)</f>
        <v>0</v>
      </c>
      <c r="K23" s="15" t="str">
        <f>SUM(K22:K22)</f>
        <v>0</v>
      </c>
      <c r="L23" s="16" t="str">
        <f>IF(K23=0, 0, ((K22*L22))/K23)</f>
        <v>0</v>
      </c>
      <c r="M23" s="16" t="str">
        <f>IF(K23=0, 0, ((K22*M22))/K23)</f>
        <v>0</v>
      </c>
      <c r="N23" s="15" t="str">
        <f>SUM(N22:N22)</f>
        <v>0</v>
      </c>
      <c r="O23" s="16" t="str">
        <f>IF(N23=0, 0, ((N22*O22))/N23)</f>
        <v>0</v>
      </c>
      <c r="P23" s="16" t="str">
        <f>IF(N23=0, 0, ((N22*P22))/N23)</f>
        <v>0</v>
      </c>
    </row>
    <row r="26" spans="1:16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8" spans="1:16">
      <c r="A28" s="17" t="s">
        <v>36</v>
      </c>
      <c r="B28" s="18"/>
      <c r="C28" t="s">
        <v>37</v>
      </c>
      <c r="D28"/>
      <c r="E28"/>
      <c r="F28"/>
      <c r="G28"/>
      <c r="H28"/>
      <c r="I28"/>
      <c r="J28"/>
      <c r="K28"/>
      <c r="L28"/>
      <c r="M28"/>
      <c r="N28"/>
      <c r="O28"/>
      <c r="P28"/>
    </row>
    <row r="29" spans="1:16">
      <c r="A29" s="17" t="s">
        <v>40</v>
      </c>
      <c r="B29" s="18"/>
      <c r="C29" t="s">
        <v>41</v>
      </c>
      <c r="D29"/>
      <c r="E29"/>
      <c r="F29"/>
      <c r="G29"/>
      <c r="H29"/>
      <c r="I29"/>
      <c r="J29"/>
      <c r="K29"/>
      <c r="L29"/>
      <c r="M29"/>
      <c r="N29"/>
      <c r="O29"/>
      <c r="P29"/>
    </row>
    <row r="30" spans="1:16">
      <c r="A30" s="17" t="s">
        <v>72</v>
      </c>
      <c r="B30" s="18"/>
      <c r="C30" t="s">
        <v>87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74</v>
      </c>
      <c r="B31" s="18"/>
      <c r="C31" t="s">
        <v>75</v>
      </c>
      <c r="D31"/>
      <c r="E31"/>
      <c r="F31"/>
      <c r="G31"/>
      <c r="H31"/>
      <c r="I31"/>
      <c r="J31"/>
      <c r="K31"/>
      <c r="L31"/>
      <c r="M31"/>
      <c r="N31"/>
      <c r="O31"/>
      <c r="P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6:P26"/>
    <mergeCell ref="A28:B28"/>
    <mergeCell ref="C28:P28"/>
    <mergeCell ref="A29:B29"/>
    <mergeCell ref="C29:P29"/>
    <mergeCell ref="A30:B30"/>
    <mergeCell ref="C30:P30"/>
    <mergeCell ref="A31:B31"/>
    <mergeCell ref="C31:P3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APHY&amp;RPrinted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89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90</v>
      </c>
      <c r="C4" s="9"/>
      <c r="D4" s="9"/>
      <c r="E4" s="9" t="s">
        <v>91</v>
      </c>
      <c r="F4" s="9"/>
      <c r="G4" s="9"/>
      <c r="H4" s="9" t="s">
        <v>92</v>
      </c>
      <c r="I4" s="9"/>
      <c r="J4" s="9"/>
      <c r="K4" s="9" t="s">
        <v>93</v>
      </c>
      <c r="L4" s="9"/>
      <c r="M4" s="9"/>
      <c r="N4" s="9" t="s">
        <v>94</v>
      </c>
      <c r="O4" s="9"/>
      <c r="P4" s="9"/>
      <c r="Q4" s="9" t="s">
        <v>95</v>
      </c>
      <c r="R4" s="9"/>
      <c r="S4" s="9"/>
      <c r="T4" s="9" t="s">
        <v>96</v>
      </c>
      <c r="U4" s="9"/>
      <c r="V4" s="9"/>
    </row>
    <row r="5" spans="1:22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  <c r="K5" s="9" t="s">
        <v>83</v>
      </c>
      <c r="L5" s="9" t="s">
        <v>84</v>
      </c>
      <c r="M5" s="9" t="s">
        <v>85</v>
      </c>
      <c r="N5" s="9" t="s">
        <v>83</v>
      </c>
      <c r="O5" s="9" t="s">
        <v>84</v>
      </c>
      <c r="P5" s="9" t="s">
        <v>85</v>
      </c>
      <c r="Q5" s="9" t="s">
        <v>83</v>
      </c>
      <c r="R5" s="9" t="s">
        <v>84</v>
      </c>
      <c r="S5" s="9" t="s">
        <v>85</v>
      </c>
      <c r="T5" s="9" t="s">
        <v>83</v>
      </c>
      <c r="U5" s="9" t="s">
        <v>84</v>
      </c>
      <c r="V5" s="9" t="s">
        <v>85</v>
      </c>
    </row>
    <row r="6" spans="1:22">
      <c r="A6" s="10" t="s">
        <v>18</v>
      </c>
      <c r="B6" s="11">
        <v>0</v>
      </c>
      <c r="C6" s="12">
        <v>0</v>
      </c>
      <c r="D6" s="12">
        <v>0</v>
      </c>
      <c r="E6" s="11">
        <v>0</v>
      </c>
      <c r="F6" s="12">
        <v>0</v>
      </c>
      <c r="G6" s="12">
        <v>0</v>
      </c>
      <c r="H6" s="11">
        <v>0</v>
      </c>
      <c r="I6" s="12">
        <v>0</v>
      </c>
      <c r="J6" s="12">
        <v>0</v>
      </c>
      <c r="K6" s="11">
        <v>1</v>
      </c>
      <c r="L6" s="12">
        <v>1</v>
      </c>
      <c r="M6" s="12">
        <v>1</v>
      </c>
      <c r="N6" s="11">
        <v>0</v>
      </c>
      <c r="O6" s="12">
        <v>0</v>
      </c>
      <c r="P6" s="12">
        <v>0</v>
      </c>
      <c r="Q6" s="11">
        <v>1</v>
      </c>
      <c r="R6" s="12">
        <v>1</v>
      </c>
      <c r="S6" s="12">
        <v>1</v>
      </c>
      <c r="T6" s="11">
        <v>0</v>
      </c>
      <c r="U6" s="12">
        <v>0</v>
      </c>
      <c r="V6" s="12">
        <v>0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0</v>
      </c>
      <c r="O8" s="12">
        <v>0</v>
      </c>
      <c r="P8" s="12">
        <v>0</v>
      </c>
      <c r="Q8" s="11">
        <v>0</v>
      </c>
      <c r="R8" s="12">
        <v>0</v>
      </c>
      <c r="S8" s="12">
        <v>0</v>
      </c>
      <c r="T8" s="11">
        <v>0</v>
      </c>
      <c r="U8" s="12">
        <v>0</v>
      </c>
      <c r="V8" s="12">
        <v>0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0</v>
      </c>
      <c r="O10" s="12">
        <v>0</v>
      </c>
      <c r="P10" s="12">
        <v>0</v>
      </c>
      <c r="Q10" s="11">
        <v>0</v>
      </c>
      <c r="R10" s="12">
        <v>0</v>
      </c>
      <c r="S10" s="12">
        <v>0</v>
      </c>
      <c r="T10" s="11">
        <v>0</v>
      </c>
      <c r="U10" s="12">
        <v>0</v>
      </c>
      <c r="V10" s="12">
        <v>0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0</v>
      </c>
      <c r="O12" s="12">
        <v>0</v>
      </c>
      <c r="P12" s="12">
        <v>0</v>
      </c>
      <c r="Q12" s="11">
        <v>0</v>
      </c>
      <c r="R12" s="12">
        <v>0</v>
      </c>
      <c r="S12" s="12">
        <v>0</v>
      </c>
      <c r="T12" s="11">
        <v>0</v>
      </c>
      <c r="U12" s="12">
        <v>0</v>
      </c>
      <c r="V12" s="12">
        <v>0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0</v>
      </c>
      <c r="O14" s="12">
        <v>0</v>
      </c>
      <c r="P14" s="12">
        <v>0</v>
      </c>
      <c r="Q14" s="11">
        <v>0</v>
      </c>
      <c r="R14" s="12">
        <v>0</v>
      </c>
      <c r="S14" s="12">
        <v>0</v>
      </c>
      <c r="T14" s="11">
        <v>0</v>
      </c>
      <c r="U14" s="12">
        <v>0</v>
      </c>
      <c r="V14" s="12">
        <v>0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0</v>
      </c>
      <c r="O16" s="12">
        <v>0</v>
      </c>
      <c r="P16" s="12">
        <v>0</v>
      </c>
      <c r="Q16" s="11">
        <v>0</v>
      </c>
      <c r="R16" s="12">
        <v>0</v>
      </c>
      <c r="S16" s="12">
        <v>0</v>
      </c>
      <c r="T16" s="11">
        <v>0</v>
      </c>
      <c r="U16" s="12">
        <v>0</v>
      </c>
      <c r="V16" s="12">
        <v>0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86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90</v>
      </c>
      <c r="C20" s="9"/>
      <c r="D20" s="9"/>
      <c r="E20" s="9" t="s">
        <v>91</v>
      </c>
      <c r="F20" s="9"/>
      <c r="G20" s="9"/>
      <c r="H20" s="9" t="s">
        <v>92</v>
      </c>
      <c r="I20" s="9"/>
      <c r="J20" s="9"/>
      <c r="K20" s="9" t="s">
        <v>93</v>
      </c>
      <c r="L20" s="9"/>
      <c r="M20" s="9"/>
      <c r="N20" s="9" t="s">
        <v>94</v>
      </c>
      <c r="O20" s="9"/>
      <c r="P20" s="9"/>
      <c r="Q20" s="9" t="s">
        <v>95</v>
      </c>
      <c r="R20" s="9"/>
      <c r="S20" s="9"/>
      <c r="T20" s="9" t="s">
        <v>96</v>
      </c>
      <c r="U20" s="9"/>
      <c r="V20" s="9"/>
    </row>
    <row r="21" spans="1:22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  <c r="K21" s="9" t="s">
        <v>83</v>
      </c>
      <c r="L21" s="9" t="s">
        <v>84</v>
      </c>
      <c r="M21" s="9" t="s">
        <v>85</v>
      </c>
      <c r="N21" s="9" t="s">
        <v>83</v>
      </c>
      <c r="O21" s="9" t="s">
        <v>84</v>
      </c>
      <c r="P21" s="9" t="s">
        <v>85</v>
      </c>
      <c r="Q21" s="9" t="s">
        <v>83</v>
      </c>
      <c r="R21" s="9" t="s">
        <v>84</v>
      </c>
      <c r="S21" s="9" t="s">
        <v>85</v>
      </c>
      <c r="T21" s="9" t="s">
        <v>83</v>
      </c>
      <c r="U21" s="9" t="s">
        <v>84</v>
      </c>
      <c r="V21" s="9" t="s">
        <v>85</v>
      </c>
    </row>
    <row r="22" spans="1:22">
      <c r="A22" s="10" t="s">
        <v>57</v>
      </c>
      <c r="B22" s="11">
        <v>0</v>
      </c>
      <c r="C22" s="12">
        <v>0</v>
      </c>
      <c r="D22" s="12">
        <v>0</v>
      </c>
      <c r="E22" s="11">
        <v>0</v>
      </c>
      <c r="F22" s="12">
        <v>0</v>
      </c>
      <c r="G22" s="12">
        <v>0</v>
      </c>
      <c r="H22" s="11">
        <v>0</v>
      </c>
      <c r="I22" s="12">
        <v>0</v>
      </c>
      <c r="J22" s="12">
        <v>0</v>
      </c>
      <c r="K22" s="11">
        <v>1</v>
      </c>
      <c r="L22" s="12">
        <v>1</v>
      </c>
      <c r="M22" s="12">
        <v>1</v>
      </c>
      <c r="N22" s="11">
        <v>0</v>
      </c>
      <c r="O22" s="12">
        <v>0</v>
      </c>
      <c r="P22" s="12">
        <v>0</v>
      </c>
      <c r="Q22" s="11">
        <v>1</v>
      </c>
      <c r="R22" s="12">
        <v>1</v>
      </c>
      <c r="S22" s="12">
        <v>1</v>
      </c>
      <c r="T22" s="11">
        <v>0</v>
      </c>
      <c r="U22" s="12">
        <v>0</v>
      </c>
      <c r="V22" s="12">
        <v>0</v>
      </c>
    </row>
    <row r="23" spans="1:22">
      <c r="A23" s="14" t="s">
        <v>86</v>
      </c>
      <c r="B23" s="15" t="str">
        <f>SUM(B22:B22)</f>
        <v>0</v>
      </c>
      <c r="C23" s="16" t="str">
        <f>IF(B23=0, "", ((B22*C22))/B23)</f>
        <v>0</v>
      </c>
      <c r="D23" s="16" t="str">
        <f>IF(B23=0, "", ((B22*D22))/B23)</f>
        <v>0</v>
      </c>
      <c r="E23" s="15" t="str">
        <f>SUM(E22:E22)</f>
        <v>0</v>
      </c>
      <c r="F23" s="16" t="str">
        <f>IF(E23=0, "", ((E22*F22))/E23)</f>
        <v>0</v>
      </c>
      <c r="G23" s="16" t="str">
        <f>IF(E23=0, "", ((E22*G22))/E23)</f>
        <v>0</v>
      </c>
      <c r="H23" s="15" t="str">
        <f>SUM(H22:H22)</f>
        <v>0</v>
      </c>
      <c r="I23" s="16" t="str">
        <f>IF(H23=0, "", ((H22*I22))/H23)</f>
        <v>0</v>
      </c>
      <c r="J23" s="16" t="str">
        <f>IF(H23=0, "", ((H22*J22))/H23)</f>
        <v>0</v>
      </c>
      <c r="K23" s="15" t="str">
        <f>SUM(K22:K22)</f>
        <v>0</v>
      </c>
      <c r="L23" s="16" t="str">
        <f>IF(K23=0, "", ((K22*L22))/K23)</f>
        <v>0</v>
      </c>
      <c r="M23" s="16" t="str">
        <f>IF(K23=0, "", ((K22*M22))/K23)</f>
        <v>0</v>
      </c>
      <c r="N23" s="15" t="str">
        <f>SUM(N22:N22)</f>
        <v>0</v>
      </c>
      <c r="O23" s="16" t="str">
        <f>IF(N23=0, "", ((N22*O22))/N23)</f>
        <v>0</v>
      </c>
      <c r="P23" s="16" t="str">
        <f>IF(N23=0, "", ((N22*P22))/N23)</f>
        <v>0</v>
      </c>
      <c r="Q23" s="15" t="str">
        <f>SUM(Q22:Q22)</f>
        <v>0</v>
      </c>
      <c r="R23" s="16" t="str">
        <f>IF(Q23=0, "", ((Q22*R22))/Q23)</f>
        <v>0</v>
      </c>
      <c r="S23" s="16" t="str">
        <f>IF(Q23=0, "", ((Q22*S22))/Q23)</f>
        <v>0</v>
      </c>
      <c r="T23" s="15" t="str">
        <f>SUM(T22:T22)</f>
        <v>0</v>
      </c>
      <c r="U23" s="16" t="str">
        <f>IF(T23=0, "", ((T22*U22))/T23)</f>
        <v>0</v>
      </c>
      <c r="V23" s="16" t="str">
        <f>IF(T23=0, "", ((T22*V22))/T23)</f>
        <v>0</v>
      </c>
    </row>
    <row r="26" spans="1:22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</row>
    <row r="28" spans="1:22">
      <c r="A28" s="17" t="s">
        <v>36</v>
      </c>
      <c r="B28" s="18"/>
      <c r="C28" t="s">
        <v>37</v>
      </c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</row>
    <row r="29" spans="1:22">
      <c r="A29" s="17" t="s">
        <v>40</v>
      </c>
      <c r="B29" s="18"/>
      <c r="C29" t="s">
        <v>41</v>
      </c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</row>
    <row r="30" spans="1:22">
      <c r="A30" s="17" t="s">
        <v>72</v>
      </c>
      <c r="B30" s="18"/>
      <c r="C30" t="s">
        <v>87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74</v>
      </c>
      <c r="B31" s="18"/>
      <c r="C31" t="s">
        <v>75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6:V26"/>
    <mergeCell ref="A28:B28"/>
    <mergeCell ref="C28:V28"/>
    <mergeCell ref="A29:B29"/>
    <mergeCell ref="C29:V29"/>
    <mergeCell ref="A30:B30"/>
    <mergeCell ref="C30:V30"/>
    <mergeCell ref="A31:B31"/>
    <mergeCell ref="C31:V31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APHY&amp;RPrinted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1"/>
  <sheetViews>
    <sheetView tabSelected="0" workbookViewId="0" showGridLines="true" showRowColHeaders="1">
      <selection activeCell="A31" sqref="A31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99</v>
      </c>
      <c r="C4" s="9"/>
      <c r="D4" s="9"/>
      <c r="E4" s="9" t="s">
        <v>100</v>
      </c>
      <c r="F4" s="9"/>
      <c r="G4" s="9"/>
      <c r="H4" s="9" t="s">
        <v>101</v>
      </c>
      <c r="I4" s="9"/>
      <c r="J4" s="9"/>
    </row>
    <row r="5" spans="1:10">
      <c r="A5" s="9" t="s">
        <v>13</v>
      </c>
      <c r="B5" s="9" t="s">
        <v>83</v>
      </c>
      <c r="C5" s="9" t="s">
        <v>84</v>
      </c>
      <c r="D5" s="9" t="s">
        <v>85</v>
      </c>
      <c r="E5" s="9" t="s">
        <v>83</v>
      </c>
      <c r="F5" s="9" t="s">
        <v>84</v>
      </c>
      <c r="G5" s="9" t="s">
        <v>85</v>
      </c>
      <c r="H5" s="9" t="s">
        <v>83</v>
      </c>
      <c r="I5" s="9" t="s">
        <v>84</v>
      </c>
      <c r="J5" s="9" t="s">
        <v>85</v>
      </c>
    </row>
    <row r="6" spans="1:10">
      <c r="A6" s="10" t="s">
        <v>18</v>
      </c>
      <c r="B6" s="11">
        <v>0</v>
      </c>
      <c r="C6" s="12">
        <v>0</v>
      </c>
      <c r="D6" s="12">
        <v>0</v>
      </c>
      <c r="E6" s="11">
        <v>2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0</v>
      </c>
      <c r="C8" s="12">
        <v>0</v>
      </c>
      <c r="D8" s="12">
        <v>0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0</v>
      </c>
      <c r="C10" s="12">
        <v>0</v>
      </c>
      <c r="D10" s="12">
        <v>0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0</v>
      </c>
      <c r="C12" s="12">
        <v>0</v>
      </c>
      <c r="D12" s="12">
        <v>0</v>
      </c>
      <c r="E12" s="11">
        <v>0</v>
      </c>
      <c r="F12" s="12">
        <v>0</v>
      </c>
      <c r="G12" s="12">
        <v>0</v>
      </c>
      <c r="H12" s="11">
        <v>0</v>
      </c>
      <c r="I12" s="12">
        <v>0</v>
      </c>
      <c r="J12" s="12">
        <v>0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0</v>
      </c>
      <c r="F14" s="12">
        <v>0</v>
      </c>
      <c r="G14" s="12">
        <v>0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0</v>
      </c>
      <c r="C16" s="12">
        <v>0</v>
      </c>
      <c r="D16" s="12">
        <v>0</v>
      </c>
      <c r="E16" s="11">
        <v>0</v>
      </c>
      <c r="F16" s="12">
        <v>0</v>
      </c>
      <c r="G16" s="12">
        <v>0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86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99</v>
      </c>
      <c r="C20" s="9"/>
      <c r="D20" s="9"/>
      <c r="E20" s="9" t="s">
        <v>100</v>
      </c>
      <c r="F20" s="9"/>
      <c r="G20" s="9"/>
      <c r="H20" s="9" t="s">
        <v>101</v>
      </c>
      <c r="I20" s="9"/>
      <c r="J20" s="9"/>
    </row>
    <row r="21" spans="1:10">
      <c r="A21" s="9" t="s">
        <v>31</v>
      </c>
      <c r="B21" s="9" t="s">
        <v>83</v>
      </c>
      <c r="C21" s="9" t="s">
        <v>84</v>
      </c>
      <c r="D21" s="9" t="s">
        <v>85</v>
      </c>
      <c r="E21" s="9" t="s">
        <v>83</v>
      </c>
      <c r="F21" s="9" t="s">
        <v>84</v>
      </c>
      <c r="G21" s="9" t="s">
        <v>85</v>
      </c>
      <c r="H21" s="9" t="s">
        <v>83</v>
      </c>
      <c r="I21" s="9" t="s">
        <v>84</v>
      </c>
      <c r="J21" s="9" t="s">
        <v>85</v>
      </c>
    </row>
    <row r="22" spans="1:10">
      <c r="A22" s="10" t="s">
        <v>57</v>
      </c>
      <c r="B22" s="11">
        <v>0</v>
      </c>
      <c r="C22" s="12">
        <v>0</v>
      </c>
      <c r="D22" s="12">
        <v>0</v>
      </c>
      <c r="E22" s="11">
        <v>2</v>
      </c>
      <c r="F22" s="12">
        <v>1</v>
      </c>
      <c r="G22" s="12">
        <v>1</v>
      </c>
      <c r="H22" s="11">
        <v>0</v>
      </c>
      <c r="I22" s="12">
        <v>0</v>
      </c>
      <c r="J22" s="12">
        <v>0</v>
      </c>
    </row>
    <row r="23" spans="1:10">
      <c r="A23" s="14" t="s">
        <v>86</v>
      </c>
      <c r="B23" s="15" t="str">
        <f>SUM(B22:B22)</f>
        <v>0</v>
      </c>
      <c r="C23" s="16" t="str">
        <f>((B22*C22))/B23</f>
        <v>0</v>
      </c>
      <c r="D23" s="16" t="str">
        <f>((B22*D22))/B23</f>
        <v>0</v>
      </c>
      <c r="E23" s="15" t="str">
        <f>SUM(E22:E22)</f>
        <v>0</v>
      </c>
      <c r="F23" s="16" t="str">
        <f>((E22*F22))/E23</f>
        <v>0</v>
      </c>
      <c r="G23" s="16" t="str">
        <f>((E22*G22))/E23</f>
        <v>0</v>
      </c>
      <c r="H23" s="15" t="str">
        <f>SUM(H22:H22)</f>
        <v>0</v>
      </c>
      <c r="I23" s="16" t="str">
        <f>((H22*I22))/H23</f>
        <v>0</v>
      </c>
      <c r="J23" s="16" t="str">
        <f>((H22*J22))/H23</f>
        <v>0</v>
      </c>
    </row>
    <row r="26" spans="1:10">
      <c r="A26" s="6" t="s">
        <v>35</v>
      </c>
      <c r="B26" s="8"/>
      <c r="C26" s="8"/>
      <c r="D26" s="8"/>
      <c r="E26" s="8"/>
      <c r="F26" s="8"/>
      <c r="G26" s="8"/>
      <c r="H26" s="8"/>
      <c r="I26" s="8"/>
      <c r="J26" s="8"/>
    </row>
    <row r="28" spans="1:10">
      <c r="A28" s="17" t="s">
        <v>36</v>
      </c>
      <c r="B28" s="18"/>
      <c r="C28" t="s">
        <v>37</v>
      </c>
      <c r="D28"/>
      <c r="E28"/>
      <c r="F28"/>
      <c r="G28"/>
      <c r="H28"/>
      <c r="I28"/>
      <c r="J28"/>
    </row>
    <row r="29" spans="1:10">
      <c r="A29" s="17" t="s">
        <v>40</v>
      </c>
      <c r="B29" s="18"/>
      <c r="C29" t="s">
        <v>41</v>
      </c>
      <c r="D29"/>
      <c r="E29"/>
      <c r="F29"/>
      <c r="G29"/>
      <c r="H29"/>
      <c r="I29"/>
      <c r="J29"/>
    </row>
    <row r="30" spans="1:10">
      <c r="A30" s="17" t="s">
        <v>72</v>
      </c>
      <c r="B30" s="18"/>
      <c r="C30" t="s">
        <v>87</v>
      </c>
      <c r="D30"/>
      <c r="E30"/>
      <c r="F30"/>
      <c r="G30"/>
      <c r="H30"/>
      <c r="I30"/>
      <c r="J30"/>
    </row>
    <row r="31" spans="1:10">
      <c r="A31" s="17" t="s">
        <v>74</v>
      </c>
      <c r="B31" s="18"/>
      <c r="C31" t="s">
        <v>75</v>
      </c>
      <c r="D31"/>
      <c r="E31"/>
      <c r="F31"/>
      <c r="G31"/>
      <c r="H31"/>
      <c r="I31"/>
      <c r="J3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6:J26"/>
    <mergeCell ref="A28:B28"/>
    <mergeCell ref="C28:J28"/>
    <mergeCell ref="A29:B29"/>
    <mergeCell ref="C29:J29"/>
    <mergeCell ref="A30:B30"/>
    <mergeCell ref="C30:J30"/>
    <mergeCell ref="A31:B31"/>
    <mergeCell ref="C31:J31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APHY&amp;RPrinted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103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105</v>
      </c>
      <c r="B5" s="26" t="s">
        <v>106</v>
      </c>
      <c r="C5" s="25" t="s">
        <v>107</v>
      </c>
      <c r="D5" s="26" t="s">
        <v>108</v>
      </c>
      <c r="E5" s="26" t="s">
        <v>109</v>
      </c>
      <c r="F5" s="26" t="s">
        <v>110</v>
      </c>
      <c r="G5" s="25" t="s">
        <v>111</v>
      </c>
      <c r="H5" s="25" t="s">
        <v>112</v>
      </c>
      <c r="I5" s="25" t="s">
        <v>113</v>
      </c>
      <c r="J5" s="25" t="s">
        <v>114</v>
      </c>
      <c r="K5" s="25" t="s">
        <v>115</v>
      </c>
      <c r="L5" s="25" t="s">
        <v>116</v>
      </c>
      <c r="M5" s="25" t="s">
        <v>117</v>
      </c>
      <c r="N5" s="25" t="s">
        <v>118</v>
      </c>
      <c r="O5" s="25" t="s">
        <v>119</v>
      </c>
      <c r="P5" s="25" t="s">
        <v>54</v>
      </c>
      <c r="Q5" s="25" t="s">
        <v>55</v>
      </c>
      <c r="R5" s="25" t="s">
        <v>120</v>
      </c>
      <c r="S5" s="25" t="s">
        <v>121</v>
      </c>
      <c r="T5" s="25" t="s">
        <v>122</v>
      </c>
    </row>
    <row r="6" spans="1:20">
      <c r="A6" s="27" t="s">
        <v>57</v>
      </c>
      <c r="B6" s="27" t="s">
        <v>18</v>
      </c>
      <c r="C6" s="27">
        <v>201610</v>
      </c>
      <c r="D6" s="27" t="s">
        <v>0</v>
      </c>
      <c r="E6" s="27" t="s">
        <v>123</v>
      </c>
      <c r="F6" s="27" t="s">
        <v>124</v>
      </c>
      <c r="G6" s="27">
        <v>1</v>
      </c>
      <c r="H6" s="27">
        <v>2</v>
      </c>
      <c r="I6" s="27">
        <v>2</v>
      </c>
      <c r="J6" s="27">
        <v>2</v>
      </c>
      <c r="K6" s="27">
        <v>2</v>
      </c>
      <c r="L6" s="28">
        <v>1</v>
      </c>
      <c r="M6" s="27">
        <v>2</v>
      </c>
      <c r="N6" s="28">
        <v>1</v>
      </c>
      <c r="O6" s="27">
        <v>4.5</v>
      </c>
      <c r="P6" s="27">
        <v>9</v>
      </c>
      <c r="Q6" s="27">
        <v>0</v>
      </c>
      <c r="R6" s="27">
        <v>0</v>
      </c>
      <c r="S6" s="27">
        <v>0</v>
      </c>
      <c r="T6" s="2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6"/>
  <mergeCells>
    <mergeCell ref="A1:T1"/>
    <mergeCell ref="A2:T2"/>
    <mergeCell ref="A3:T3"/>
  </mergeCells>
  <conditionalFormatting sqref="L6:L6">
    <cfRule type="cellIs" dxfId="0" priority="1" operator="lessThan">
      <formula>0.7</formula>
    </cfRule>
  </conditionalFormatting>
  <conditionalFormatting sqref="N6:N6">
    <cfRule type="cellIs" dxfId="1" priority="2" operator="lessThan">
      <formula>0.86</formula>
    </cfRule>
  </conditionalFormatting>
  <conditionalFormatting sqref="R6:R6">
    <cfRule type="cellIs" dxfId="2" priority="3" operator="lessThan">
      <formula>565</formula>
    </cfRule>
  </conditionalFormatting>
  <conditionalFormatting sqref="R6:R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APHY&amp;RPrinted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6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126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105</v>
      </c>
      <c r="B5" s="26" t="s">
        <v>106</v>
      </c>
      <c r="C5" s="25" t="s">
        <v>107</v>
      </c>
      <c r="D5" s="25" t="s">
        <v>127</v>
      </c>
      <c r="E5" s="26" t="s">
        <v>108</v>
      </c>
      <c r="F5" s="26" t="s">
        <v>109</v>
      </c>
      <c r="G5" s="26" t="s">
        <v>110</v>
      </c>
      <c r="H5" s="26" t="s">
        <v>128</v>
      </c>
      <c r="I5" s="26" t="s">
        <v>129</v>
      </c>
      <c r="J5" s="25" t="s">
        <v>112</v>
      </c>
      <c r="K5" s="25" t="s">
        <v>113</v>
      </c>
      <c r="L5" s="25" t="s">
        <v>114</v>
      </c>
      <c r="M5" s="25" t="s">
        <v>116</v>
      </c>
      <c r="N5" s="25" t="s">
        <v>118</v>
      </c>
      <c r="O5" s="25" t="s">
        <v>130</v>
      </c>
      <c r="P5" s="25" t="s">
        <v>119</v>
      </c>
      <c r="Q5" s="25" t="s">
        <v>55</v>
      </c>
      <c r="R5" s="25" t="s">
        <v>120</v>
      </c>
      <c r="S5" s="25" t="s">
        <v>121</v>
      </c>
    </row>
    <row r="6" spans="1:19">
      <c r="A6" s="27" t="s">
        <v>57</v>
      </c>
      <c r="B6" s="27" t="s">
        <v>18</v>
      </c>
      <c r="C6" s="27">
        <v>201610</v>
      </c>
      <c r="D6" s="27">
        <v>10870</v>
      </c>
      <c r="E6" s="27" t="s">
        <v>0</v>
      </c>
      <c r="F6" s="27" t="s">
        <v>123</v>
      </c>
      <c r="G6" s="27" t="s">
        <v>124</v>
      </c>
      <c r="H6" s="27" t="s">
        <v>131</v>
      </c>
      <c r="I6" s="27" t="s">
        <v>132</v>
      </c>
      <c r="J6" s="27">
        <v>2</v>
      </c>
      <c r="K6" s="27">
        <v>2</v>
      </c>
      <c r="L6" s="27">
        <v>2</v>
      </c>
      <c r="M6" s="28">
        <v>1</v>
      </c>
      <c r="N6" s="28">
        <v>1</v>
      </c>
      <c r="O6" s="27">
        <v>4</v>
      </c>
      <c r="P6" s="27">
        <v>4.5</v>
      </c>
      <c r="Q6" s="27">
        <v>0</v>
      </c>
      <c r="R6" s="27">
        <v>0</v>
      </c>
      <c r="S6" s="27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6"/>
  <mergeCells>
    <mergeCell ref="A1:S1"/>
    <mergeCell ref="A2:S2"/>
    <mergeCell ref="A3:S3"/>
  </mergeCells>
  <conditionalFormatting sqref="M6:M6">
    <cfRule type="cellIs" dxfId="0" priority="1" operator="lessThan">
      <formula>0.7</formula>
    </cfRule>
  </conditionalFormatting>
  <conditionalFormatting sqref="N6:N6">
    <cfRule type="cellIs" dxfId="1" priority="2" operator="lessThan">
      <formula>0.86</formula>
    </cfRule>
  </conditionalFormatting>
  <conditionalFormatting sqref="R6:R6">
    <cfRule type="cellIs" dxfId="2" priority="3" operator="lessThan">
      <formula>565</formula>
    </cfRule>
  </conditionalFormatting>
  <conditionalFormatting sqref="R6:R6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&amp;L&amp;B2018-2019 IVC Research Report for APHY&amp;RPrinted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2018-08-09T18:52:03+02:00</dcterms:created>
  <dcterms:modified xsi:type="dcterms:W3CDTF">2018-08-09T18:52:03+02:00</dcterms:modified>
  <dc:title>2018-2019 IVC Research Report for APHY</dc:title>
  <dc:description>APHY Specific Report Generated from Banner Data.</dc:description>
  <dc:subject>2018-2019 IVC Research Report for APHY</dc:subject>
  <cp:keywords/>
  <cp:category/>
</cp:coreProperties>
</file>