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A. ENRL &amp; FILL RATES" sheetId="2" r:id="rId5"/>
    <sheet name="B. PRODUCTIVITY" sheetId="3" r:id="rId6"/>
    <sheet name="C. SUCCESS &amp; RETENTION" sheetId="4" r:id="rId7"/>
    <sheet name="D. SUCC &amp; RET BY ETHN" sheetId="5" r:id="rId8"/>
    <sheet name="E. SUCC &amp; RET BY AGE" sheetId="6" r:id="rId9"/>
    <sheet name="F. DEGREES &amp; CERTS" sheetId="7" r:id="rId10"/>
    <sheet name="GENDER DATA" sheetId="8" r:id="rId11"/>
    <sheet name="COURSE DATA" sheetId="9" r:id="rId12"/>
    <sheet name="SECTION DATA" sheetId="10" r:id="rId13"/>
    <sheet name="Worksheet" sheetId="11" r:id="rId1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<sst xmlns="http://schemas.openxmlformats.org/spreadsheetml/2006/main" uniqueCount="111">
  <si>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Water Treatment Technology</t>
  </si>
  <si>
    <t>2015-2016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</si>
  <si>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</si>
  <si>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</si>
  <si>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</si>
  <si>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</si>
  <si>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</si>
  <si>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</si>
  <si>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a. Enrollment and Fill Rates</t>
  </si>
  <si>
    <t>Discuss the trends in enrollment and fill rate for each program by day and evening at the program level.</t>
  </si>
  <si>
    <t>Day Sections</t>
  </si>
  <si>
    <t>Extended Day</t>
  </si>
  <si>
    <t>Online</t>
  </si>
  <si>
    <t>Sections</t>
  </si>
  <si>
    <t>Fill</t>
  </si>
  <si>
    <t>Enroll</t>
  </si>
  <si>
    <t>Mass Cap</t>
  </si>
  <si>
    <t>Fall 2013</t>
  </si>
  <si>
    <t>Spring 2014</t>
  </si>
  <si>
    <t>Fall 2014</t>
  </si>
  <si>
    <t>Spring 2015</t>
  </si>
  <si>
    <t>Fall 2015</t>
  </si>
  <si>
    <t>Spring 2016</t>
  </si>
  <si>
    <t>Totals &amp; Averages:</t>
  </si>
  <si>
    <t>b. Productivity</t>
  </si>
  <si>
    <t>What are the trends in productivity?</t>
  </si>
  <si>
    <t>WSCH/FTEF</t>
  </si>
  <si>
    <t>Average:</t>
  </si>
  <si>
    <t>c. Success and Retention</t>
  </si>
  <si>
    <t>Discuss the success and retention rates by day, evening (extended day), and online classes in each program and identify gaps.</t>
  </si>
  <si>
    <t>Enrollment</t>
  </si>
  <si>
    <t>Success Rate</t>
  </si>
  <si>
    <t>Retention Rate</t>
  </si>
  <si>
    <t>d. Success and Retention by Ethnicity</t>
  </si>
  <si>
    <t>Discuss the success and retention rates by demographic diversity of students.</t>
  </si>
  <si>
    <t>African-American</t>
  </si>
  <si>
    <t>Hispanic</t>
  </si>
  <si>
    <t>White</t>
  </si>
  <si>
    <t>Other</t>
  </si>
  <si>
    <t>Unknown, Non-Responsive</t>
  </si>
  <si>
    <t>#</t>
  </si>
  <si>
    <t>Success</t>
  </si>
  <si>
    <t>Retention</t>
  </si>
  <si>
    <t>Total:</t>
  </si>
  <si>
    <t>e. Success and Retention by Age</t>
  </si>
  <si>
    <t>Discuss the success and retention rates by student age groups.</t>
  </si>
  <si>
    <t>19 or Less</t>
  </si>
  <si>
    <t>20 to 24</t>
  </si>
  <si>
    <t>25 to 29</t>
  </si>
  <si>
    <t>30 to 34</t>
  </si>
  <si>
    <t>35 to 39</t>
  </si>
  <si>
    <t>40 to 49</t>
  </si>
  <si>
    <t>50 +</t>
  </si>
  <si>
    <t>f. Degrees and Certificates</t>
  </si>
  <si>
    <t>Discuss the trends in the number of degrees and/or certificates awarded.</t>
  </si>
  <si>
    <t>ACADEMIC_YEAR</t>
  </si>
  <si>
    <t>MAJOR</t>
  </si>
  <si>
    <t>DEGREE</t>
  </si>
  <si>
    <t>PROGRAM</t>
  </si>
  <si>
    <t>MAJOR_DESC</t>
  </si>
  <si>
    <t>TOTAL_STUDENTS</t>
  </si>
  <si>
    <t>2011-2012</t>
  </si>
  <si>
    <t>WT</t>
  </si>
  <si>
    <t>CERT</t>
  </si>
  <si>
    <t>WT-CERT</t>
  </si>
  <si>
    <t>WTT</t>
  </si>
  <si>
    <t>AS</t>
  </si>
  <si>
    <t>WTT-AS</t>
  </si>
  <si>
    <t>Water Treatment Systems Tech</t>
  </si>
  <si>
    <t>WTT-CERT</t>
  </si>
  <si>
    <t>2012-2013</t>
  </si>
  <si>
    <t>WT-AS</t>
  </si>
  <si>
    <t>2013-2014</t>
  </si>
  <si>
    <t>2014-2015</t>
  </si>
  <si>
    <t>Female</t>
  </si>
  <si>
    <t>Male</t>
  </si>
  <si>
    <t>Unknown</t>
  </si>
  <si>
    <t>TERM_NAME</t>
  </si>
  <si>
    <t>TERM_CODE</t>
  </si>
  <si>
    <t>SUBJECT</t>
  </si>
  <si>
    <t>COURSE</t>
  </si>
  <si>
    <t>CLASS_TYPE</t>
  </si>
  <si>
    <t>SECTIONS</t>
  </si>
  <si>
    <t>PASSED</t>
  </si>
  <si>
    <t>RETAINED</t>
  </si>
  <si>
    <t>ENROLLED</t>
  </si>
  <si>
    <t>SUCCESS</t>
  </si>
  <si>
    <t>RETENTION</t>
  </si>
  <si>
    <t>WCH</t>
  </si>
  <si>
    <t>WSCH</t>
  </si>
  <si>
    <t>FTEF</t>
  </si>
  <si>
    <t>PRODUCTIVITY</t>
  </si>
  <si>
    <t>FTES</t>
  </si>
  <si>
    <t>WSCH_PER_FTES</t>
  </si>
  <si>
    <t>WT105</t>
  </si>
  <si>
    <t>ex_day</t>
  </si>
  <si>
    <t>WT110</t>
  </si>
  <si>
    <t>WT130</t>
  </si>
  <si>
    <t>WT140</t>
  </si>
  <si>
    <t>WT150</t>
  </si>
  <si>
    <t>WT205</t>
  </si>
  <si>
    <t>WT210</t>
  </si>
  <si>
    <t>WT230</t>
  </si>
  <si>
    <t>CRN</t>
  </si>
  <si>
    <t>DURATION</t>
  </si>
  <si>
    <t>INSTRUCTOR</t>
  </si>
  <si>
    <t>AVG_GPA</t>
  </si>
  <si>
    <t>Full Term</t>
  </si>
  <si>
    <t>Sanchez</t>
  </si>
  <si>
    <t>De Leon</t>
  </si>
  <si>
    <t>Salas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</si>
</sst>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2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0" fillId="0" borderId="1" applyFont="0" applyNumberFormat="1" applyFill="0" applyBorder="1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0" fillId="4" borderId="0" applyFont="0" applyNumberFormat="0" applyFill="1" applyBorder="0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right" vertical="bottom" textRotation="0" wrapText="false" shrinkToFit="false"/>
    </xf>
    <xf xfId="0" fontId="0" numFmtId="10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75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WT&amp;RPrinted on &amp;D</oddHeader>
    <oddFooter>&amp;L&amp;BGenerated By: Jose Carrillo&amp;RPage &amp;P of &amp;N</oddFooter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R16"/>
  <sheetViews>
    <sheetView tabSelected="0" workbookViewId="0" showGridLines="true" showRowColHeaders="1">
      <selection activeCell="M2" sqref="M2"/>
    </sheetView>
  </sheetViews>
  <sheetFormatPr defaultRowHeight="14.4" outlineLevelRow="0" outlineLevelCol="0"/>
  <cols>
    <col min="1" max="1" width="14" customWidth="true" style="0"/>
    <col min="2" max="2" width="12" hidden="true" customWidth="true" style="0"/>
    <col min="3" max="3" width="8" customWidth="true" style="0"/>
    <col min="4" max="4" width="8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8" customWidth="true" style="0"/>
    <col min="10" max="10" width="10" customWidth="true" style="0"/>
    <col min="11" max="11" width="10" customWidth="true" style="0"/>
    <col min="12" max="12" width="10" customWidth="true" style="0"/>
    <col min="13" max="13" width="11" customWidth="true" style="0"/>
    <col min="14" max="14" width="8" customWidth="true" style="0"/>
    <col min="15" max="15" width="8" customWidth="true" style="0"/>
    <col min="16" max="16" width="13" customWidth="true" style="0"/>
    <col min="17" max="17" width="12" customWidth="true" style="0"/>
    <col min="18" max="18" width="13" customWidth="true" style="0"/>
  </cols>
  <sheetData>
    <row r="1" spans="1:18">
      <c r="A1" t="s">
        <v>77</v>
      </c>
      <c r="B1" s="20" t="s">
        <v>78</v>
      </c>
      <c r="C1" s="20" t="s">
        <v>103</v>
      </c>
      <c r="D1" t="s">
        <v>79</v>
      </c>
      <c r="E1" t="s">
        <v>80</v>
      </c>
      <c r="F1" t="s">
        <v>81</v>
      </c>
      <c r="G1" t="s">
        <v>104</v>
      </c>
      <c r="H1" t="s">
        <v>105</v>
      </c>
      <c r="I1" s="20" t="s">
        <v>83</v>
      </c>
      <c r="J1" s="20" t="s">
        <v>84</v>
      </c>
      <c r="K1" s="20" t="s">
        <v>85</v>
      </c>
      <c r="L1" s="20" t="s">
        <v>86</v>
      </c>
      <c r="M1" s="20" t="s">
        <v>87</v>
      </c>
      <c r="N1" s="20" t="s">
        <v>106</v>
      </c>
      <c r="O1" s="20" t="s">
        <v>88</v>
      </c>
      <c r="P1" s="20" t="s">
        <v>90</v>
      </c>
      <c r="Q1" s="20" t="s">
        <v>91</v>
      </c>
      <c r="R1" s="20" t="s">
        <v>92</v>
      </c>
    </row>
    <row r="2" spans="1:18">
      <c r="A2" s="21" t="s">
        <v>18</v>
      </c>
      <c r="B2" s="21">
        <v>201420</v>
      </c>
      <c r="C2" s="21">
        <v>20797</v>
      </c>
      <c r="D2" s="21" t="s">
        <v>62</v>
      </c>
      <c r="E2" s="21" t="s">
        <v>94</v>
      </c>
      <c r="F2" s="21" t="s">
        <v>95</v>
      </c>
      <c r="G2" s="21" t="s">
        <v>107</v>
      </c>
      <c r="H2" s="21" t="s">
        <v>108</v>
      </c>
      <c r="I2" s="21">
        <v>17</v>
      </c>
      <c r="J2" s="21">
        <v>21</v>
      </c>
      <c r="K2" s="21">
        <v>24</v>
      </c>
      <c r="L2" s="24">
        <v>0.7083</v>
      </c>
      <c r="M2" s="24">
        <v>0.875</v>
      </c>
      <c r="N2" s="21">
        <v>2.21</v>
      </c>
      <c r="O2" s="21">
        <v>3.375</v>
      </c>
      <c r="P2" s="21">
        <v>0.2</v>
      </c>
      <c r="Q2" s="21">
        <v>405</v>
      </c>
      <c r="R2" s="21">
        <v>2.49</v>
      </c>
    </row>
    <row r="3" spans="1:18">
      <c r="A3" t="s">
        <v>20</v>
      </c>
      <c r="B3">
        <v>201520</v>
      </c>
      <c r="C3">
        <v>20027</v>
      </c>
      <c r="D3" t="s">
        <v>62</v>
      </c>
      <c r="E3" t="s">
        <v>94</v>
      </c>
      <c r="F3" t="s">
        <v>95</v>
      </c>
      <c r="G3" t="s">
        <v>107</v>
      </c>
      <c r="H3" t="s">
        <v>108</v>
      </c>
      <c r="I3">
        <v>25</v>
      </c>
      <c r="J3">
        <v>29</v>
      </c>
      <c r="K3">
        <v>33</v>
      </c>
      <c r="L3" s="10">
        <v>0.7576</v>
      </c>
      <c r="M3" s="10">
        <v>0.8788</v>
      </c>
      <c r="N3">
        <v>2.39</v>
      </c>
      <c r="O3">
        <v>3.375</v>
      </c>
      <c r="P3">
        <v>0.2</v>
      </c>
      <c r="Q3">
        <v>556.88</v>
      </c>
      <c r="R3">
        <v>3.42</v>
      </c>
    </row>
    <row r="4" spans="1:18">
      <c r="A4" s="21" t="s">
        <v>21</v>
      </c>
      <c r="B4" s="21">
        <v>201610</v>
      </c>
      <c r="C4" s="21">
        <v>10806</v>
      </c>
      <c r="D4" s="21" t="s">
        <v>62</v>
      </c>
      <c r="E4" s="21" t="s">
        <v>94</v>
      </c>
      <c r="F4" s="21" t="s">
        <v>95</v>
      </c>
      <c r="G4" s="21" t="s">
        <v>107</v>
      </c>
      <c r="H4" s="21" t="s">
        <v>108</v>
      </c>
      <c r="I4" s="21">
        <v>14</v>
      </c>
      <c r="J4" s="21">
        <v>29</v>
      </c>
      <c r="K4" s="21">
        <v>30</v>
      </c>
      <c r="L4" s="24">
        <v>0.4667</v>
      </c>
      <c r="M4" s="24">
        <v>0.9667</v>
      </c>
      <c r="N4" s="21">
        <v>1.47</v>
      </c>
      <c r="O4" s="21">
        <v>3.375</v>
      </c>
      <c r="P4" s="21">
        <v>0.2</v>
      </c>
      <c r="Q4" s="21">
        <v>506.25</v>
      </c>
      <c r="R4" s="21">
        <v>3.11</v>
      </c>
    </row>
    <row r="5" spans="1:18">
      <c r="A5" t="s">
        <v>22</v>
      </c>
      <c r="B5">
        <v>201620</v>
      </c>
      <c r="C5">
        <v>20901</v>
      </c>
      <c r="D5" t="s">
        <v>62</v>
      </c>
      <c r="E5" t="s">
        <v>94</v>
      </c>
      <c r="F5" t="s">
        <v>95</v>
      </c>
      <c r="G5" t="s">
        <v>107</v>
      </c>
      <c r="H5" t="s">
        <v>108</v>
      </c>
      <c r="I5">
        <v>0</v>
      </c>
      <c r="J5">
        <v>0</v>
      </c>
      <c r="K5">
        <v>5</v>
      </c>
      <c r="L5" s="10">
        <v>0</v>
      </c>
      <c r="M5" s="10">
        <v>0</v>
      </c>
      <c r="N5">
        <v>0</v>
      </c>
      <c r="O5">
        <v>3.375</v>
      </c>
      <c r="P5">
        <v>0.2</v>
      </c>
      <c r="Q5">
        <v>84.38</v>
      </c>
      <c r="R5">
        <v>3.32</v>
      </c>
    </row>
    <row r="6" spans="1:18">
      <c r="A6" s="21" t="s">
        <v>17</v>
      </c>
      <c r="B6" s="21">
        <v>201410</v>
      </c>
      <c r="C6" s="21">
        <v>10914</v>
      </c>
      <c r="D6" s="21" t="s">
        <v>62</v>
      </c>
      <c r="E6" s="21" t="s">
        <v>96</v>
      </c>
      <c r="F6" s="21" t="s">
        <v>95</v>
      </c>
      <c r="G6" s="21" t="s">
        <v>107</v>
      </c>
      <c r="H6" s="21" t="s">
        <v>108</v>
      </c>
      <c r="I6" s="21">
        <v>12</v>
      </c>
      <c r="J6" s="21">
        <v>12</v>
      </c>
      <c r="K6" s="21">
        <v>12</v>
      </c>
      <c r="L6" s="24">
        <v>1</v>
      </c>
      <c r="M6" s="24">
        <v>1</v>
      </c>
      <c r="N6" s="21">
        <v>2.92</v>
      </c>
      <c r="O6" s="21">
        <v>4.5</v>
      </c>
      <c r="P6" s="21">
        <v>0.27</v>
      </c>
      <c r="Q6" s="21">
        <v>200</v>
      </c>
      <c r="R6" s="21">
        <v>1.65</v>
      </c>
    </row>
    <row r="7" spans="1:18">
      <c r="A7" t="s">
        <v>22</v>
      </c>
      <c r="B7">
        <v>201620</v>
      </c>
      <c r="C7">
        <v>20867</v>
      </c>
      <c r="D7" t="s">
        <v>62</v>
      </c>
      <c r="E7" t="s">
        <v>96</v>
      </c>
      <c r="F7" t="s">
        <v>95</v>
      </c>
      <c r="G7" t="s">
        <v>107</v>
      </c>
      <c r="H7" t="s">
        <v>108</v>
      </c>
      <c r="I7">
        <v>0</v>
      </c>
      <c r="J7">
        <v>0</v>
      </c>
      <c r="K7">
        <v>2</v>
      </c>
      <c r="L7" s="10">
        <v>0</v>
      </c>
      <c r="M7" s="10">
        <v>0</v>
      </c>
      <c r="N7">
        <v>0</v>
      </c>
      <c r="O7">
        <v>4.5</v>
      </c>
      <c r="P7">
        <v>0.27</v>
      </c>
      <c r="Q7">
        <v>33.33</v>
      </c>
      <c r="R7">
        <v>3.57</v>
      </c>
    </row>
    <row r="8" spans="1:18">
      <c r="A8" s="21" t="s">
        <v>17</v>
      </c>
      <c r="B8" s="21">
        <v>201410</v>
      </c>
      <c r="C8" s="21">
        <v>10915</v>
      </c>
      <c r="D8" s="21" t="s">
        <v>62</v>
      </c>
      <c r="E8" s="21" t="s">
        <v>97</v>
      </c>
      <c r="F8" s="21" t="s">
        <v>95</v>
      </c>
      <c r="G8" s="21" t="s">
        <v>107</v>
      </c>
      <c r="H8" s="21" t="s">
        <v>109</v>
      </c>
      <c r="I8" s="21">
        <v>13</v>
      </c>
      <c r="J8" s="21">
        <v>14</v>
      </c>
      <c r="K8" s="21">
        <v>14</v>
      </c>
      <c r="L8" s="24">
        <v>0.9286</v>
      </c>
      <c r="M8" s="24">
        <v>1</v>
      </c>
      <c r="N8" s="21">
        <v>3.07</v>
      </c>
      <c r="O8" s="21">
        <v>4.5</v>
      </c>
      <c r="P8" s="21">
        <v>0.27</v>
      </c>
      <c r="Q8" s="21">
        <v>233.33</v>
      </c>
      <c r="R8" s="21">
        <v>1.92</v>
      </c>
    </row>
    <row r="9" spans="1:18">
      <c r="A9" t="s">
        <v>21</v>
      </c>
      <c r="B9">
        <v>201610</v>
      </c>
      <c r="C9">
        <v>10827</v>
      </c>
      <c r="D9" t="s">
        <v>62</v>
      </c>
      <c r="E9" t="s">
        <v>97</v>
      </c>
      <c r="F9" t="s">
        <v>95</v>
      </c>
      <c r="G9" t="s">
        <v>107</v>
      </c>
      <c r="H9" t="s">
        <v>109</v>
      </c>
      <c r="I9">
        <v>15</v>
      </c>
      <c r="J9">
        <v>15</v>
      </c>
      <c r="K9">
        <v>16</v>
      </c>
      <c r="L9" s="10">
        <v>0.9375</v>
      </c>
      <c r="M9" s="10">
        <v>0.9375</v>
      </c>
      <c r="N9">
        <v>2.5</v>
      </c>
      <c r="O9">
        <v>4.5</v>
      </c>
      <c r="P9">
        <v>0.27</v>
      </c>
      <c r="Q9">
        <v>266.67</v>
      </c>
      <c r="R9">
        <v>2.29</v>
      </c>
    </row>
    <row r="10" spans="1:18">
      <c r="A10" s="21" t="s">
        <v>18</v>
      </c>
      <c r="B10" s="21">
        <v>201420</v>
      </c>
      <c r="C10" s="21">
        <v>20798</v>
      </c>
      <c r="D10" s="21" t="s">
        <v>62</v>
      </c>
      <c r="E10" s="21" t="s">
        <v>98</v>
      </c>
      <c r="F10" s="21" t="s">
        <v>95</v>
      </c>
      <c r="G10" s="21" t="s">
        <v>107</v>
      </c>
      <c r="H10" s="21" t="s">
        <v>110</v>
      </c>
      <c r="I10" s="21">
        <v>7</v>
      </c>
      <c r="J10" s="21">
        <v>7</v>
      </c>
      <c r="K10" s="21">
        <v>7</v>
      </c>
      <c r="L10" s="24">
        <v>1</v>
      </c>
      <c r="M10" s="24">
        <v>1</v>
      </c>
      <c r="N10" s="21">
        <v>3.86</v>
      </c>
      <c r="O10" s="21">
        <v>4.5</v>
      </c>
      <c r="P10" s="21">
        <v>0.27</v>
      </c>
      <c r="Q10" s="21">
        <v>116.67</v>
      </c>
      <c r="R10" s="21">
        <v>0.98</v>
      </c>
    </row>
    <row r="11" spans="1:18">
      <c r="A11" t="s">
        <v>17</v>
      </c>
      <c r="B11">
        <v>201410</v>
      </c>
      <c r="C11">
        <v>10916</v>
      </c>
      <c r="D11" t="s">
        <v>62</v>
      </c>
      <c r="E11" t="s">
        <v>99</v>
      </c>
      <c r="F11" t="s">
        <v>95</v>
      </c>
      <c r="G11" t="s">
        <v>107</v>
      </c>
      <c r="H11" t="s">
        <v>110</v>
      </c>
      <c r="I11">
        <v>7</v>
      </c>
      <c r="J11">
        <v>7</v>
      </c>
      <c r="K11">
        <v>8</v>
      </c>
      <c r="L11" s="10">
        <v>0.875</v>
      </c>
      <c r="M11" s="10">
        <v>0.875</v>
      </c>
      <c r="N11">
        <v>3</v>
      </c>
      <c r="O11">
        <v>4.5</v>
      </c>
      <c r="P11">
        <v>0.27</v>
      </c>
      <c r="Q11">
        <v>133.33</v>
      </c>
      <c r="R11">
        <v>1.12</v>
      </c>
    </row>
    <row r="12" spans="1:18">
      <c r="A12" s="21" t="s">
        <v>21</v>
      </c>
      <c r="B12" s="21">
        <v>201610</v>
      </c>
      <c r="C12" s="21">
        <v>10828</v>
      </c>
      <c r="D12" s="21" t="s">
        <v>62</v>
      </c>
      <c r="E12" s="21" t="s">
        <v>99</v>
      </c>
      <c r="F12" s="21" t="s">
        <v>95</v>
      </c>
      <c r="G12" s="21" t="s">
        <v>107</v>
      </c>
      <c r="H12" s="21" t="s">
        <v>108</v>
      </c>
      <c r="I12" s="21">
        <v>10</v>
      </c>
      <c r="J12" s="21">
        <v>15</v>
      </c>
      <c r="K12" s="21">
        <v>15</v>
      </c>
      <c r="L12" s="24">
        <v>0.6667</v>
      </c>
      <c r="M12" s="24">
        <v>1</v>
      </c>
      <c r="N12" s="21">
        <v>2.2</v>
      </c>
      <c r="O12" s="21">
        <v>4.5</v>
      </c>
      <c r="P12" s="21">
        <v>0.27</v>
      </c>
      <c r="Q12" s="21">
        <v>250</v>
      </c>
      <c r="R12" s="21">
        <v>2.06</v>
      </c>
    </row>
    <row r="13" spans="1:18">
      <c r="A13" t="s">
        <v>17</v>
      </c>
      <c r="B13">
        <v>201410</v>
      </c>
      <c r="C13">
        <v>10917</v>
      </c>
      <c r="D13" t="s">
        <v>62</v>
      </c>
      <c r="E13" t="s">
        <v>100</v>
      </c>
      <c r="F13" t="s">
        <v>95</v>
      </c>
      <c r="G13" t="s">
        <v>107</v>
      </c>
      <c r="H13" t="s">
        <v>108</v>
      </c>
      <c r="I13">
        <v>8</v>
      </c>
      <c r="J13">
        <v>11</v>
      </c>
      <c r="K13">
        <v>14</v>
      </c>
      <c r="L13" s="10">
        <v>0.5714</v>
      </c>
      <c r="M13" s="10">
        <v>0.7857</v>
      </c>
      <c r="N13">
        <v>1.93</v>
      </c>
      <c r="O13">
        <v>3.375</v>
      </c>
      <c r="P13">
        <v>0.2</v>
      </c>
      <c r="Q13">
        <v>236.25</v>
      </c>
      <c r="R13">
        <v>1.45</v>
      </c>
    </row>
    <row r="14" spans="1:18">
      <c r="A14" s="21" t="s">
        <v>21</v>
      </c>
      <c r="B14" s="21">
        <v>201610</v>
      </c>
      <c r="C14" s="21">
        <v>10829</v>
      </c>
      <c r="D14" s="21" t="s">
        <v>62</v>
      </c>
      <c r="E14" s="21" t="s">
        <v>100</v>
      </c>
      <c r="F14" s="21" t="s">
        <v>95</v>
      </c>
      <c r="G14" s="21" t="s">
        <v>107</v>
      </c>
      <c r="H14" s="21" t="s">
        <v>110</v>
      </c>
      <c r="I14" s="21">
        <v>12</v>
      </c>
      <c r="J14" s="21">
        <v>13</v>
      </c>
      <c r="K14" s="21">
        <v>13</v>
      </c>
      <c r="L14" s="24">
        <v>0.9231</v>
      </c>
      <c r="M14" s="24">
        <v>1</v>
      </c>
      <c r="N14" s="21">
        <v>3.08</v>
      </c>
      <c r="O14" s="21">
        <v>3.375</v>
      </c>
      <c r="P14" s="21">
        <v>0.2</v>
      </c>
      <c r="Q14" s="21">
        <v>219.38</v>
      </c>
      <c r="R14" s="21">
        <v>1.35</v>
      </c>
    </row>
    <row r="15" spans="1:18">
      <c r="A15" t="s">
        <v>18</v>
      </c>
      <c r="B15">
        <v>201420</v>
      </c>
      <c r="C15">
        <v>20799</v>
      </c>
      <c r="D15" t="s">
        <v>62</v>
      </c>
      <c r="E15" t="s">
        <v>101</v>
      </c>
      <c r="F15" t="s">
        <v>95</v>
      </c>
      <c r="G15" t="s">
        <v>107</v>
      </c>
      <c r="H15" t="s">
        <v>108</v>
      </c>
      <c r="I15">
        <v>7</v>
      </c>
      <c r="J15">
        <v>7</v>
      </c>
      <c r="K15">
        <v>7</v>
      </c>
      <c r="L15" s="10">
        <v>1</v>
      </c>
      <c r="M15" s="10">
        <v>1</v>
      </c>
      <c r="N15">
        <v>2.71</v>
      </c>
      <c r="O15">
        <v>4.5</v>
      </c>
      <c r="P15">
        <v>0.27</v>
      </c>
      <c r="Q15">
        <v>116.67</v>
      </c>
      <c r="R15">
        <v>0.96</v>
      </c>
    </row>
    <row r="16" spans="1:18">
      <c r="A16" s="21" t="s">
        <v>18</v>
      </c>
      <c r="B16" s="21">
        <v>201420</v>
      </c>
      <c r="C16" s="21">
        <v>20800</v>
      </c>
      <c r="D16" s="21" t="s">
        <v>62</v>
      </c>
      <c r="E16" s="21" t="s">
        <v>102</v>
      </c>
      <c r="F16" s="21" t="s">
        <v>95</v>
      </c>
      <c r="G16" s="21" t="s">
        <v>107</v>
      </c>
      <c r="H16" s="21" t="s">
        <v>109</v>
      </c>
      <c r="I16" s="21">
        <v>9</v>
      </c>
      <c r="J16" s="21">
        <v>9</v>
      </c>
      <c r="K16" s="21">
        <v>9</v>
      </c>
      <c r="L16" s="24">
        <v>1</v>
      </c>
      <c r="M16" s="24">
        <v>1</v>
      </c>
      <c r="N16" s="21">
        <v>3</v>
      </c>
      <c r="O16" s="21">
        <v>4.5</v>
      </c>
      <c r="P16" s="21">
        <v>0.27</v>
      </c>
      <c r="Q16" s="21">
        <v>150</v>
      </c>
      <c r="R16" s="21">
        <v>1.23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WT&amp;RPrinted on &amp;D</oddHeader>
    <oddFooter>&amp;L&amp;BGenerated By: Jose Carrillo&amp;RPage &amp;P of &amp;N</oddFooter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12"/>
  <sheetViews>
    <sheetView tabSelected="0" workbookViewId="0" showGridLines="true" showRowColHeaders="1">
      <selection activeCell="M12" sqref="M12"/>
    </sheetView>
  </sheetViews>
  <sheetFormatPr defaultRowHeight="14.4" outlineLevelRow="0" outlineLevelCol="0"/>
  <cols>
    <col min="1" max="1" width="16" customWidth="true" style="0"/>
    <col min="2" max="2" width="10" customWidth="true" style="0"/>
    <col min="3" max="3" width="11" customWidth="true" style="0"/>
    <col min="4" max="4" width="11" customWidth="true" style="0"/>
    <col min="5" max="5" width="10" customWidth="true" style="0"/>
    <col min="6" max="6" width="11" customWidth="true" style="0"/>
    <col min="7" max="7" width="11" customWidth="true" style="0"/>
    <col min="8" max="8" width="10" customWidth="true" style="0"/>
    <col min="9" max="9" width="11" customWidth="true" style="0"/>
    <col min="10" max="10" width="11" customWidth="true" style="0"/>
    <col min="11" max="11" width="10" customWidth="true" style="0"/>
    <col min="12" max="12" width="11" customWidth="true" style="0"/>
    <col min="13" max="13" width="11" customWidth="true" style="0"/>
  </cols>
  <sheetData>
    <row r="1" spans="1:13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1:13">
      <c r="B4" s="9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</row>
    <row r="5" spans="1:13">
      <c r="B5" s="9" t="s">
        <v>13</v>
      </c>
      <c r="C5" s="9" t="s">
        <v>14</v>
      </c>
      <c r="D5" s="9" t="s">
        <v>15</v>
      </c>
      <c r="E5" s="9" t="s">
        <v>16</v>
      </c>
      <c r="F5" s="9" t="s">
        <v>13</v>
      </c>
      <c r="G5" s="9" t="s">
        <v>14</v>
      </c>
      <c r="H5" s="9" t="s">
        <v>15</v>
      </c>
      <c r="I5" s="9" t="s">
        <v>16</v>
      </c>
      <c r="J5" s="9" t="s">
        <v>13</v>
      </c>
      <c r="K5" s="9" t="s">
        <v>14</v>
      </c>
      <c r="L5" s="9" t="s">
        <v>15</v>
      </c>
      <c r="M5" s="9" t="s">
        <v>16</v>
      </c>
    </row>
    <row r="6" spans="1:13">
      <c r="A6" s="11" t="s">
        <v>17</v>
      </c>
      <c r="B6" s="12">
        <v>0</v>
      </c>
      <c r="C6" s="13">
        <v>0</v>
      </c>
      <c r="D6" s="12">
        <v>0</v>
      </c>
      <c r="E6" s="12">
        <v>0</v>
      </c>
      <c r="F6" s="12">
        <v>4</v>
      </c>
      <c r="G6" s="13">
        <v>0.4</v>
      </c>
      <c r="H6" s="12">
        <v>48</v>
      </c>
      <c r="I6" s="12">
        <v>120</v>
      </c>
      <c r="J6" s="12">
        <v>0</v>
      </c>
      <c r="K6" s="13">
        <v>0</v>
      </c>
      <c r="L6" s="12">
        <v>0</v>
      </c>
      <c r="M6" s="12">
        <v>0</v>
      </c>
    </row>
    <row r="7" spans="1:13">
      <c r="A7" s="11" t="s">
        <v>18</v>
      </c>
      <c r="B7" s="11">
        <v>0</v>
      </c>
      <c r="C7" s="14">
        <v>0</v>
      </c>
      <c r="D7" s="11">
        <v>0</v>
      </c>
      <c r="E7" s="11">
        <v>0</v>
      </c>
      <c r="F7" s="11">
        <v>4</v>
      </c>
      <c r="G7" s="14">
        <v>0.39</v>
      </c>
      <c r="H7" s="11">
        <v>47</v>
      </c>
      <c r="I7" s="11">
        <v>120</v>
      </c>
      <c r="J7" s="11">
        <v>0</v>
      </c>
      <c r="K7" s="14">
        <v>0</v>
      </c>
      <c r="L7" s="11">
        <v>0</v>
      </c>
      <c r="M7" s="11">
        <v>0</v>
      </c>
    </row>
    <row r="8" spans="1:13">
      <c r="A8" s="11" t="s">
        <v>19</v>
      </c>
      <c r="B8" s="12">
        <v>0</v>
      </c>
      <c r="C8" s="13">
        <v>0</v>
      </c>
      <c r="D8" s="12">
        <v>0</v>
      </c>
      <c r="E8" s="12">
        <v>0</v>
      </c>
      <c r="F8" s="12">
        <v>0</v>
      </c>
      <c r="G8" s="13">
        <v>0</v>
      </c>
      <c r="H8" s="12">
        <v>0</v>
      </c>
      <c r="I8" s="12">
        <v>0</v>
      </c>
      <c r="J8" s="12">
        <v>0</v>
      </c>
      <c r="K8" s="13">
        <v>0</v>
      </c>
      <c r="L8" s="12">
        <v>0</v>
      </c>
      <c r="M8" s="12">
        <v>0</v>
      </c>
    </row>
    <row r="9" spans="1:13">
      <c r="A9" s="11" t="s">
        <v>20</v>
      </c>
      <c r="B9" s="11">
        <v>0</v>
      </c>
      <c r="C9" s="14">
        <v>0</v>
      </c>
      <c r="D9" s="11">
        <v>0</v>
      </c>
      <c r="E9" s="11">
        <v>0</v>
      </c>
      <c r="F9" s="11">
        <v>1</v>
      </c>
      <c r="G9" s="14">
        <v>1.1</v>
      </c>
      <c r="H9" s="11">
        <v>33</v>
      </c>
      <c r="I9" s="11">
        <v>30</v>
      </c>
      <c r="J9" s="11">
        <v>0</v>
      </c>
      <c r="K9" s="14">
        <v>0</v>
      </c>
      <c r="L9" s="11">
        <v>0</v>
      </c>
      <c r="M9" s="11">
        <v>0</v>
      </c>
    </row>
    <row r="10" spans="1:13">
      <c r="A10" s="11" t="s">
        <v>21</v>
      </c>
      <c r="B10" s="12">
        <v>0</v>
      </c>
      <c r="C10" s="13">
        <v>0</v>
      </c>
      <c r="D10" s="12">
        <v>0</v>
      </c>
      <c r="E10" s="12">
        <v>0</v>
      </c>
      <c r="F10" s="12">
        <v>4</v>
      </c>
      <c r="G10" s="13">
        <v>0.62</v>
      </c>
      <c r="H10" s="12">
        <v>74</v>
      </c>
      <c r="I10" s="12">
        <v>120</v>
      </c>
      <c r="J10" s="12">
        <v>0</v>
      </c>
      <c r="K10" s="13">
        <v>0</v>
      </c>
      <c r="L10" s="12">
        <v>0</v>
      </c>
      <c r="M10" s="12">
        <v>0</v>
      </c>
    </row>
    <row r="11" spans="1:13">
      <c r="A11" s="11" t="s">
        <v>22</v>
      </c>
      <c r="B11" s="11">
        <v>0</v>
      </c>
      <c r="C11" s="14">
        <v>0</v>
      </c>
      <c r="D11" s="11">
        <v>0</v>
      </c>
      <c r="E11" s="11">
        <v>0</v>
      </c>
      <c r="F11" s="11">
        <v>3</v>
      </c>
      <c r="G11" s="14">
        <v>0.89</v>
      </c>
      <c r="H11" s="11">
        <v>80</v>
      </c>
      <c r="I11" s="11">
        <v>90</v>
      </c>
      <c r="J11" s="11">
        <v>0</v>
      </c>
      <c r="K11" s="14">
        <v>0</v>
      </c>
      <c r="L11" s="11">
        <v>0</v>
      </c>
      <c r="M11" s="11">
        <v>0</v>
      </c>
    </row>
    <row r="12" spans="1:13">
      <c r="A12" s="15" t="s">
        <v>23</v>
      </c>
      <c r="B12" s="16" t="str">
        <f>SUM(B6:B11)</f>
        <v>0</v>
      </c>
      <c r="C12" s="17" t="str">
        <f>AVERAGE(C6:C11)</f>
        <v>0</v>
      </c>
      <c r="D12" s="16" t="str">
        <f>SUM(D6:D11)</f>
        <v>0</v>
      </c>
      <c r="E12" s="16" t="str">
        <f>SUM(E6:E11)</f>
        <v>0</v>
      </c>
      <c r="F12" s="16" t="str">
        <f>SUM(F6:F11)</f>
        <v>0</v>
      </c>
      <c r="G12" s="17" t="str">
        <f>AVERAGE(G6:G11)</f>
        <v>0</v>
      </c>
      <c r="H12" s="16" t="str">
        <f>SUM(H6:H11)</f>
        <v>0</v>
      </c>
      <c r="I12" s="16" t="str">
        <f>SUM(I6:I11)</f>
        <v>0</v>
      </c>
      <c r="J12" s="16" t="str">
        <f>SUM(J6:J11)</f>
        <v>0</v>
      </c>
      <c r="K12" s="17" t="str">
        <f>AVERAGE(K6:K11)</f>
        <v>0</v>
      </c>
      <c r="L12" s="16" t="str">
        <f>SUM(L6:L11)</f>
        <v>0</v>
      </c>
      <c r="M12" s="16" t="str">
        <f>SUM(M6:M11)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M1"/>
    <mergeCell ref="A2:M2"/>
    <mergeCell ref="B4:E4"/>
    <mergeCell ref="F4:I4"/>
    <mergeCell ref="J4:M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WT&amp;RPrinted on &amp;D</oddHeader>
    <oddFooter>&amp;L&amp;BGenerated By: Jose Carrillo&amp;RPage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0"/>
  <sheetViews>
    <sheetView tabSelected="0" workbookViewId="0" showGridLines="true" showRowColHeaders="1">
      <selection activeCell="B10" sqref="B10"/>
    </sheetView>
  </sheetViews>
  <sheetFormatPr defaultRowHeight="14.4" outlineLevelRow="0" outlineLevelCol="0"/>
  <cols>
    <col min="1" max="1" width="14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24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25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A4" s="9"/>
      <c r="B4" s="9" t="s">
        <v>26</v>
      </c>
      <c r="C4" s="1"/>
      <c r="D4" s="1"/>
    </row>
    <row r="5" spans="1:10">
      <c r="A5" s="11" t="s">
        <v>17</v>
      </c>
      <c r="B5" s="11">
        <v>178.43</v>
      </c>
    </row>
    <row r="6" spans="1:10">
      <c r="A6" s="11" t="s">
        <v>18</v>
      </c>
      <c r="B6" s="12">
        <v>175.18</v>
      </c>
    </row>
    <row r="7" spans="1:10">
      <c r="A7" s="11" t="s">
        <v>20</v>
      </c>
      <c r="B7" s="11">
        <v>495</v>
      </c>
    </row>
    <row r="8" spans="1:10">
      <c r="A8" s="11" t="s">
        <v>21</v>
      </c>
      <c r="B8" s="12">
        <v>276.07</v>
      </c>
    </row>
    <row r="9" spans="1:10">
      <c r="A9" s="11" t="s">
        <v>22</v>
      </c>
      <c r="B9" s="11">
        <v>397.04</v>
      </c>
    </row>
    <row r="10" spans="1:10">
      <c r="A10" s="15" t="s">
        <v>27</v>
      </c>
      <c r="B10" s="16" t="str">
        <f>ROUND(AVERAGE(B5:B9), 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WT&amp;RPrinted on &amp;D</oddHeader>
    <oddFooter>&amp;L&amp;BGenerated By: Jose Carrillo&amp;RPage &amp;P of &amp;N</oddFooter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1"/>
  <sheetViews>
    <sheetView tabSelected="0" workbookViewId="0" showGridLines="true" showRowColHeaders="1">
      <selection activeCell="J11" sqref="J11"/>
    </sheetView>
  </sheetViews>
  <sheetFormatPr defaultRowHeight="14.4" outlineLevelRow="0" outlineLevelCol="0"/>
  <cols>
    <col min="1" max="1" width="16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28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29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</v>
      </c>
      <c r="C4" s="9"/>
      <c r="D4" s="9"/>
      <c r="E4" s="9" t="s">
        <v>11</v>
      </c>
      <c r="F4" s="9"/>
      <c r="G4" s="9"/>
      <c r="H4" s="9" t="s">
        <v>12</v>
      </c>
      <c r="I4" s="9"/>
      <c r="J4" s="9"/>
    </row>
    <row r="5" spans="1:10">
      <c r="B5" s="9" t="s">
        <v>30</v>
      </c>
      <c r="C5" s="9" t="s">
        <v>31</v>
      </c>
      <c r="D5" s="9" t="s">
        <v>32</v>
      </c>
      <c r="E5" s="9" t="s">
        <v>30</v>
      </c>
      <c r="F5" s="9" t="s">
        <v>31</v>
      </c>
      <c r="G5" s="9" t="s">
        <v>32</v>
      </c>
      <c r="H5" s="9" t="s">
        <v>30</v>
      </c>
      <c r="I5" s="9" t="s">
        <v>31</v>
      </c>
      <c r="J5" s="9" t="s">
        <v>32</v>
      </c>
    </row>
    <row r="6" spans="1:10">
      <c r="A6" s="11" t="s">
        <v>17</v>
      </c>
      <c r="B6" s="12">
        <v>0</v>
      </c>
      <c r="C6" s="13">
        <v>0</v>
      </c>
      <c r="D6" s="13">
        <v>0</v>
      </c>
      <c r="E6" s="12">
        <v>48</v>
      </c>
      <c r="F6" s="13">
        <v>0.8333</v>
      </c>
      <c r="G6" s="13">
        <v>0.9167</v>
      </c>
      <c r="H6" s="12">
        <v>0</v>
      </c>
      <c r="I6" s="13">
        <v>0</v>
      </c>
      <c r="J6" s="13">
        <v>0</v>
      </c>
    </row>
    <row r="7" spans="1:10">
      <c r="A7" s="11" t="s">
        <v>18</v>
      </c>
      <c r="B7" s="11">
        <v>0</v>
      </c>
      <c r="C7" s="14">
        <v>0</v>
      </c>
      <c r="D7" s="14">
        <v>0</v>
      </c>
      <c r="E7" s="11">
        <v>47</v>
      </c>
      <c r="F7" s="14">
        <v>0.8511</v>
      </c>
      <c r="G7" s="14">
        <v>0.9362</v>
      </c>
      <c r="H7" s="11">
        <v>0</v>
      </c>
      <c r="I7" s="14">
        <v>0</v>
      </c>
      <c r="J7" s="14">
        <v>0</v>
      </c>
    </row>
    <row r="8" spans="1:10">
      <c r="A8" s="11" t="s">
        <v>20</v>
      </c>
      <c r="B8" s="12">
        <v>0</v>
      </c>
      <c r="C8" s="13">
        <v>0</v>
      </c>
      <c r="D8" s="13">
        <v>0</v>
      </c>
      <c r="E8" s="12">
        <v>33</v>
      </c>
      <c r="F8" s="13">
        <v>0.7576</v>
      </c>
      <c r="G8" s="13">
        <v>0.8788</v>
      </c>
      <c r="H8" s="12">
        <v>0</v>
      </c>
      <c r="I8" s="13">
        <v>0</v>
      </c>
      <c r="J8" s="13">
        <v>0</v>
      </c>
    </row>
    <row r="9" spans="1:10">
      <c r="A9" s="11" t="s">
        <v>21</v>
      </c>
      <c r="B9" s="11">
        <v>0</v>
      </c>
      <c r="C9" s="14">
        <v>0</v>
      </c>
      <c r="D9" s="14">
        <v>0</v>
      </c>
      <c r="E9" s="11">
        <v>74</v>
      </c>
      <c r="F9" s="14">
        <v>0.6892</v>
      </c>
      <c r="G9" s="14">
        <v>0.973</v>
      </c>
      <c r="H9" s="11">
        <v>0</v>
      </c>
      <c r="I9" s="14">
        <v>0</v>
      </c>
      <c r="J9" s="14">
        <v>0</v>
      </c>
    </row>
    <row r="10" spans="1:10">
      <c r="A10" s="11" t="s">
        <v>22</v>
      </c>
      <c r="B10" s="12">
        <v>0</v>
      </c>
      <c r="C10" s="13">
        <v>0</v>
      </c>
      <c r="D10" s="13">
        <v>0</v>
      </c>
      <c r="E10" s="12">
        <v>80</v>
      </c>
      <c r="F10" s="13">
        <v>0.6875</v>
      </c>
      <c r="G10" s="13">
        <v>0.9125</v>
      </c>
      <c r="H10" s="12">
        <v>0</v>
      </c>
      <c r="I10" s="13">
        <v>0</v>
      </c>
      <c r="J10" s="13">
        <v>0</v>
      </c>
    </row>
    <row r="11" spans="1:10">
      <c r="A11" s="15" t="s">
        <v>23</v>
      </c>
      <c r="B11" s="16" t="str">
        <f>SUM(B6:B10)</f>
        <v>0</v>
      </c>
      <c r="C11" s="17" t="str">
        <f>AVERAGE(C6:C10)</f>
        <v>0</v>
      </c>
      <c r="D11" s="17" t="str">
        <f>AVERAGE(D6:D10)</f>
        <v>0</v>
      </c>
      <c r="E11" s="16" t="str">
        <f>SUM(E6:E10)</f>
        <v>0</v>
      </c>
      <c r="F11" s="17" t="str">
        <f>AVERAGE(F6:F10)</f>
        <v>0</v>
      </c>
      <c r="G11" s="17" t="str">
        <f>AVERAGE(G6:G10)</f>
        <v>0</v>
      </c>
      <c r="H11" s="16" t="str">
        <f>SUM(H6:H10)</f>
        <v>0</v>
      </c>
      <c r="I11" s="17" t="str">
        <f>AVERAGE(I6:I10)</f>
        <v>0</v>
      </c>
      <c r="J11" s="17" t="str">
        <f>AVERAGE(J6:J10)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WT&amp;RPrinted on &amp;D</oddHeader>
    <oddFooter>&amp;L&amp;BGenerated By: Jose Carrillo&amp;RPage &amp;P of &amp;N</oddFooter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12"/>
  <sheetViews>
    <sheetView tabSelected="0" workbookViewId="0" showGridLines="true" showRowColHeaders="1">
      <selection activeCell="P12" sqref="P12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0" customWidth="true" style="0"/>
    <col min="4" max="4" width="10" customWidth="true" style="0"/>
    <col min="5" max="5" width="6" customWidth="true" style="0"/>
    <col min="6" max="6" width="10" customWidth="true" style="0"/>
    <col min="7" max="7" width="10" customWidth="true" style="0"/>
    <col min="8" max="8" width="6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</cols>
  <sheetData>
    <row r="1" spans="1:16">
      <c r="A1" s="6" t="s">
        <v>33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>
      <c r="A2" s="7" t="s">
        <v>34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4" spans="1:16">
      <c r="B4" s="9" t="s">
        <v>35</v>
      </c>
      <c r="C4" s="9"/>
      <c r="D4" s="9"/>
      <c r="E4" s="9" t="s">
        <v>36</v>
      </c>
      <c r="F4" s="9"/>
      <c r="G4" s="9"/>
      <c r="H4" s="9" t="s">
        <v>37</v>
      </c>
      <c r="I4" s="9"/>
      <c r="J4" s="9"/>
      <c r="K4" s="9" t="s">
        <v>38</v>
      </c>
      <c r="L4" s="9"/>
      <c r="M4" s="9"/>
      <c r="N4" s="9" t="s">
        <v>39</v>
      </c>
      <c r="O4" s="9"/>
      <c r="P4" s="9"/>
    </row>
    <row r="5" spans="1:16">
      <c r="B5" s="9" t="s">
        <v>40</v>
      </c>
      <c r="C5" s="9" t="s">
        <v>41</v>
      </c>
      <c r="D5" s="9" t="s">
        <v>42</v>
      </c>
      <c r="E5" s="9" t="s">
        <v>40</v>
      </c>
      <c r="F5" s="9" t="s">
        <v>41</v>
      </c>
      <c r="G5" s="9" t="s">
        <v>42</v>
      </c>
      <c r="H5" s="9" t="s">
        <v>40</v>
      </c>
      <c r="I5" s="9" t="s">
        <v>41</v>
      </c>
      <c r="J5" s="9" t="s">
        <v>42</v>
      </c>
      <c r="K5" s="9" t="s">
        <v>40</v>
      </c>
      <c r="L5" s="9" t="s">
        <v>41</v>
      </c>
      <c r="M5" s="9" t="s">
        <v>42</v>
      </c>
      <c r="N5" s="9" t="s">
        <v>40</v>
      </c>
      <c r="O5" s="9" t="s">
        <v>41</v>
      </c>
      <c r="P5" s="9" t="s">
        <v>42</v>
      </c>
    </row>
    <row r="6" spans="1:16">
      <c r="A6" s="18" t="s">
        <v>17</v>
      </c>
      <c r="B6" s="18"/>
      <c r="C6" s="19"/>
      <c r="D6" s="19"/>
      <c r="E6" s="12">
        <v>30</v>
      </c>
      <c r="F6" s="13">
        <v>0.8</v>
      </c>
      <c r="G6" s="13">
        <v>0.9333</v>
      </c>
      <c r="H6" s="12">
        <v>3</v>
      </c>
      <c r="I6" s="13">
        <v>0.6667</v>
      </c>
      <c r="J6" s="13">
        <v>0.6667</v>
      </c>
      <c r="K6" s="18"/>
      <c r="L6" s="19"/>
      <c r="M6" s="19"/>
      <c r="N6" s="12">
        <v>15</v>
      </c>
      <c r="O6" s="13">
        <v>0.9333</v>
      </c>
      <c r="P6" s="13">
        <v>0.9333</v>
      </c>
    </row>
    <row r="7" spans="1:16">
      <c r="A7" s="18" t="s">
        <v>18</v>
      </c>
      <c r="B7" s="18"/>
      <c r="C7" s="19"/>
      <c r="D7" s="19"/>
      <c r="E7" s="11">
        <v>29</v>
      </c>
      <c r="F7" s="14">
        <v>0.8276</v>
      </c>
      <c r="G7" s="14">
        <v>0.8966</v>
      </c>
      <c r="H7" s="11">
        <v>2</v>
      </c>
      <c r="I7" s="14">
        <v>1</v>
      </c>
      <c r="J7" s="14">
        <v>1</v>
      </c>
      <c r="K7" s="18"/>
      <c r="L7" s="19"/>
      <c r="M7" s="19"/>
      <c r="N7" s="11">
        <v>16</v>
      </c>
      <c r="O7" s="14">
        <v>0.875</v>
      </c>
      <c r="P7" s="14">
        <v>1</v>
      </c>
    </row>
    <row r="8" spans="1:16">
      <c r="A8" s="18" t="s">
        <v>19</v>
      </c>
      <c r="B8" s="18"/>
      <c r="C8" s="19"/>
      <c r="D8" s="19"/>
      <c r="E8" s="12">
        <v>0</v>
      </c>
      <c r="F8" s="13">
        <v>0</v>
      </c>
      <c r="G8" s="13">
        <v>0</v>
      </c>
      <c r="H8" s="12">
        <v>0</v>
      </c>
      <c r="I8" s="13">
        <v>0</v>
      </c>
      <c r="J8" s="13">
        <v>0</v>
      </c>
      <c r="K8" s="18"/>
      <c r="L8" s="19"/>
      <c r="M8" s="19"/>
      <c r="N8" s="12">
        <v>0</v>
      </c>
      <c r="O8" s="13">
        <v>0</v>
      </c>
      <c r="P8" s="13">
        <v>0</v>
      </c>
    </row>
    <row r="9" spans="1:16">
      <c r="A9" s="18" t="s">
        <v>20</v>
      </c>
      <c r="B9" s="18"/>
      <c r="C9" s="19"/>
      <c r="D9" s="19"/>
      <c r="E9" s="11">
        <v>24</v>
      </c>
      <c r="F9" s="14">
        <v>0.7917</v>
      </c>
      <c r="G9" s="14">
        <v>0.875</v>
      </c>
      <c r="H9" s="11">
        <v>0</v>
      </c>
      <c r="I9" s="14">
        <v>0</v>
      </c>
      <c r="J9" s="14">
        <v>0</v>
      </c>
      <c r="K9" s="18"/>
      <c r="L9" s="19"/>
      <c r="M9" s="19"/>
      <c r="N9" s="11">
        <v>9</v>
      </c>
      <c r="O9" s="14">
        <v>0.6667</v>
      </c>
      <c r="P9" s="14">
        <v>0.8889</v>
      </c>
    </row>
    <row r="10" spans="1:16">
      <c r="A10" s="18" t="s">
        <v>21</v>
      </c>
      <c r="B10" s="18"/>
      <c r="C10" s="19"/>
      <c r="D10" s="19"/>
      <c r="E10" s="12">
        <v>46</v>
      </c>
      <c r="F10" s="13">
        <v>0.7826</v>
      </c>
      <c r="G10" s="13">
        <v>1</v>
      </c>
      <c r="H10" s="12">
        <v>0</v>
      </c>
      <c r="I10" s="13">
        <v>0</v>
      </c>
      <c r="J10" s="13">
        <v>0</v>
      </c>
      <c r="K10" s="18"/>
      <c r="L10" s="19"/>
      <c r="M10" s="19"/>
      <c r="N10" s="12">
        <v>28</v>
      </c>
      <c r="O10" s="13">
        <v>0.5357</v>
      </c>
      <c r="P10" s="13">
        <v>0.9286</v>
      </c>
    </row>
    <row r="11" spans="1:16">
      <c r="A11" s="18" t="s">
        <v>22</v>
      </c>
      <c r="B11" s="18"/>
      <c r="C11" s="19"/>
      <c r="D11" s="19"/>
      <c r="E11" s="11">
        <v>6</v>
      </c>
      <c r="F11" s="14">
        <v>0</v>
      </c>
      <c r="G11" s="14">
        <v>0</v>
      </c>
      <c r="H11" s="11">
        <v>0</v>
      </c>
      <c r="I11" s="14">
        <v>0</v>
      </c>
      <c r="J11" s="14">
        <v>0</v>
      </c>
      <c r="K11" s="18"/>
      <c r="L11" s="19"/>
      <c r="M11" s="19"/>
      <c r="N11" s="11">
        <v>1</v>
      </c>
      <c r="O11" s="14">
        <v>0</v>
      </c>
      <c r="P11" s="14">
        <v>0</v>
      </c>
    </row>
    <row r="12" spans="1:16">
      <c r="A12" s="15" t="s">
        <v>43</v>
      </c>
      <c r="B12" s="16" t="str">
        <f>SUM(B6:B11)</f>
        <v>0</v>
      </c>
      <c r="C12" s="17" t="str">
        <f>IF(B12=0, "", ((B6*C6)+(B7*C7)+(B8*C8)+(B9*C9)+(B10*C10)+(B11*C11))/B12)</f>
        <v>0</v>
      </c>
      <c r="D12" s="17" t="str">
        <f>IF(B12=0, "", ((B6*D6)+(B7*D7)+(B8*D8)+(B9*D9)+(B10*D10)+(B11*D11))/B12)</f>
        <v>0</v>
      </c>
      <c r="E12" s="16" t="str">
        <f>SUM(E6:E11)</f>
        <v>0</v>
      </c>
      <c r="F12" s="17" t="str">
        <f>IF(E12=0, "", ((E6*F6)+(E7*F7)+(E8*F8)+(E9*F9)+(E10*F10)+(E11*F11))/E12)</f>
        <v>0</v>
      </c>
      <c r="G12" s="17" t="str">
        <f>IF(E12=0, "", ((E6*G6)+(E7*G7)+(E8*G8)+(E9*G9)+(E10*G10)+(E11*G11))/E12)</f>
        <v>0</v>
      </c>
      <c r="H12" s="16" t="str">
        <f>SUM(H6:H11)</f>
        <v>0</v>
      </c>
      <c r="I12" s="17" t="str">
        <f>IF(H12=0, "", ((H6*I6)+(H7*I7)+(H8*I8)+(H9*I9)+(H10*I10)+(H11*I11))/H12)</f>
        <v>0</v>
      </c>
      <c r="J12" s="17" t="str">
        <f>IF(H12=0, "", ((H6*J6)+(H7*J7)+(H8*J8)+(H9*J9)+(H10*J10)+(H11*J11))/H12)</f>
        <v>0</v>
      </c>
      <c r="K12" s="16" t="str">
        <f>SUM(K6:K11)</f>
        <v>0</v>
      </c>
      <c r="L12" s="17" t="str">
        <f>IF(K12=0, "", ((K6*L6)+(K7*L7)+(K8*L8)+(K9*L9)+(K10*L10)+(K11*L11))/K12)</f>
        <v>0</v>
      </c>
      <c r="M12" s="17" t="str">
        <f>IF(K12=0, "", ((K6*M6)+(K7*M7)+(K8*M8)+(K9*M9)+(K10*M10)+(K11*M11))/K12)</f>
        <v>0</v>
      </c>
      <c r="N12" s="16" t="str">
        <f>SUM(N6:N11)</f>
        <v>0</v>
      </c>
      <c r="O12" s="17" t="str">
        <f>IF(N12=0, "", ((N6*O6)+(N7*O7)+(N8*O8)+(N9*O9)+(N10*O10)+(N11*O11))/N12)</f>
        <v>0</v>
      </c>
      <c r="P12" s="17" t="str">
        <f>IF(N12=0, "", ((N6*P6)+(N7*P7)+(N8*P8)+(N9*P9)+(N10*P10)+(N11*P11))/N12)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1"/>
    <mergeCell ref="A2:P2"/>
    <mergeCell ref="B4:D4"/>
    <mergeCell ref="E4:G4"/>
    <mergeCell ref="H4:J4"/>
    <mergeCell ref="K4:M4"/>
    <mergeCell ref="N4:P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WT&amp;RPrinted on &amp;D</oddHeader>
    <oddFooter>&amp;L&amp;BGenerated By: Jose Carrillo&amp;RPage &amp;P of &amp;N</oddFooter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V12"/>
  <sheetViews>
    <sheetView tabSelected="0" workbookViewId="0" showGridLines="true" showRowColHeaders="1">
      <selection activeCell="V12" sqref="V12"/>
    </sheetView>
  </sheetViews>
  <sheetFormatPr defaultRowHeight="14.4" outlineLevelRow="0" outlineLevelCol="0"/>
  <cols>
    <col min="1" max="1" width="15" customWidth="true" style="0"/>
    <col min="2" max="2" width="5" customWidth="true" style="0"/>
    <col min="3" max="3" width="10" customWidth="true" style="0"/>
    <col min="4" max="4" width="10" customWidth="true" style="0"/>
    <col min="5" max="5" width="5" customWidth="true" style="0"/>
    <col min="6" max="6" width="10" customWidth="true" style="0"/>
    <col min="7" max="7" width="10" customWidth="true" style="0"/>
    <col min="8" max="8" width="5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  <col min="17" max="17" width="5" customWidth="true" style="0"/>
    <col min="18" max="18" width="10" customWidth="true" style="0"/>
    <col min="19" max="19" width="10" customWidth="true" style="0"/>
    <col min="20" max="20" width="5" customWidth="true" style="0"/>
    <col min="21" max="21" width="10" customWidth="true" style="0"/>
    <col min="22" max="22" width="10" customWidth="true" style="0"/>
  </cols>
  <sheetData>
    <row r="1" spans="1:22">
      <c r="A1" s="6" t="s">
        <v>44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>
      <c r="A2" s="7" t="s">
        <v>45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4" spans="1:22">
      <c r="B4" s="9" t="s">
        <v>46</v>
      </c>
      <c r="C4" s="9"/>
      <c r="D4" s="9"/>
      <c r="E4" s="9" t="s">
        <v>47</v>
      </c>
      <c r="F4" s="9"/>
      <c r="G4" s="9"/>
      <c r="H4" s="9" t="s">
        <v>48</v>
      </c>
      <c r="I4" s="9"/>
      <c r="J4" s="9"/>
      <c r="K4" s="9" t="s">
        <v>49</v>
      </c>
      <c r="L4" s="9"/>
      <c r="M4" s="9"/>
      <c r="N4" s="9" t="s">
        <v>50</v>
      </c>
      <c r="O4" s="9"/>
      <c r="P4" s="9"/>
      <c r="Q4" s="9" t="s">
        <v>51</v>
      </c>
      <c r="R4" s="9"/>
      <c r="S4" s="9"/>
      <c r="T4" s="9" t="s">
        <v>52</v>
      </c>
      <c r="U4" s="9"/>
      <c r="V4" s="9"/>
    </row>
    <row r="5" spans="1:22">
      <c r="B5" s="9" t="s">
        <v>40</v>
      </c>
      <c r="C5" s="9" t="s">
        <v>41</v>
      </c>
      <c r="D5" s="9" t="s">
        <v>42</v>
      </c>
      <c r="E5" s="9" t="s">
        <v>40</v>
      </c>
      <c r="F5" s="9" t="s">
        <v>41</v>
      </c>
      <c r="G5" s="9" t="s">
        <v>42</v>
      </c>
      <c r="H5" s="9" t="s">
        <v>40</v>
      </c>
      <c r="I5" s="9" t="s">
        <v>41</v>
      </c>
      <c r="J5" s="9" t="s">
        <v>42</v>
      </c>
      <c r="K5" s="9" t="s">
        <v>40</v>
      </c>
      <c r="L5" s="9" t="s">
        <v>41</v>
      </c>
      <c r="M5" s="9" t="s">
        <v>42</v>
      </c>
      <c r="N5" s="9" t="s">
        <v>40</v>
      </c>
      <c r="O5" s="9" t="s">
        <v>41</v>
      </c>
      <c r="P5" s="9" t="s">
        <v>42</v>
      </c>
      <c r="Q5" s="9" t="s">
        <v>40</v>
      </c>
      <c r="R5" s="9" t="s">
        <v>41</v>
      </c>
      <c r="S5" s="9" t="s">
        <v>42</v>
      </c>
      <c r="T5" s="9" t="s">
        <v>40</v>
      </c>
      <c r="U5" s="9" t="s">
        <v>41</v>
      </c>
      <c r="V5" s="9" t="s">
        <v>42</v>
      </c>
    </row>
    <row r="6" spans="1:22">
      <c r="A6" s="18" t="s">
        <v>17</v>
      </c>
      <c r="B6" s="12">
        <v>5</v>
      </c>
      <c r="C6" s="13">
        <v>0.6</v>
      </c>
      <c r="D6" s="13">
        <v>1</v>
      </c>
      <c r="E6" s="12">
        <v>16</v>
      </c>
      <c r="F6" s="13">
        <v>0.8125</v>
      </c>
      <c r="G6" s="13">
        <v>0.9375</v>
      </c>
      <c r="H6" s="12">
        <v>8</v>
      </c>
      <c r="I6" s="13">
        <v>0.75</v>
      </c>
      <c r="J6" s="13">
        <v>0.75</v>
      </c>
      <c r="K6" s="12">
        <v>3</v>
      </c>
      <c r="L6" s="13">
        <v>1</v>
      </c>
      <c r="M6" s="13">
        <v>1</v>
      </c>
      <c r="N6" s="12">
        <v>5</v>
      </c>
      <c r="O6" s="13">
        <v>0.8</v>
      </c>
      <c r="P6" s="13">
        <v>0.8</v>
      </c>
      <c r="Q6" s="12">
        <v>5</v>
      </c>
      <c r="R6" s="13">
        <v>1</v>
      </c>
      <c r="S6" s="13">
        <v>1</v>
      </c>
      <c r="T6" s="12">
        <v>6</v>
      </c>
      <c r="U6" s="13">
        <v>1</v>
      </c>
      <c r="V6" s="13">
        <v>1</v>
      </c>
    </row>
    <row r="7" spans="1:22">
      <c r="A7" s="18" t="s">
        <v>18</v>
      </c>
      <c r="B7" s="11">
        <v>5</v>
      </c>
      <c r="C7" s="14">
        <v>0.6</v>
      </c>
      <c r="D7" s="14">
        <v>0.8</v>
      </c>
      <c r="E7" s="11">
        <v>13</v>
      </c>
      <c r="F7" s="14">
        <v>0.7692</v>
      </c>
      <c r="G7" s="14">
        <v>0.9231</v>
      </c>
      <c r="H7" s="11">
        <v>11</v>
      </c>
      <c r="I7" s="14">
        <v>1</v>
      </c>
      <c r="J7" s="14">
        <v>1</v>
      </c>
      <c r="K7" s="11">
        <v>7</v>
      </c>
      <c r="L7" s="14">
        <v>0.8571</v>
      </c>
      <c r="M7" s="14">
        <v>1</v>
      </c>
      <c r="N7" s="11">
        <v>2</v>
      </c>
      <c r="O7" s="14">
        <v>1</v>
      </c>
      <c r="P7" s="14">
        <v>1</v>
      </c>
      <c r="Q7" s="11">
        <v>5</v>
      </c>
      <c r="R7" s="14">
        <v>0.8</v>
      </c>
      <c r="S7" s="14">
        <v>0.8</v>
      </c>
      <c r="T7" s="11">
        <v>4</v>
      </c>
      <c r="U7" s="14">
        <v>1</v>
      </c>
      <c r="V7" s="14">
        <v>1</v>
      </c>
    </row>
    <row r="8" spans="1:22">
      <c r="A8" s="18" t="s">
        <v>19</v>
      </c>
      <c r="B8" s="12">
        <v>0</v>
      </c>
      <c r="C8" s="13">
        <v>0</v>
      </c>
      <c r="D8" s="13">
        <v>0</v>
      </c>
      <c r="E8" s="12">
        <v>0</v>
      </c>
      <c r="F8" s="13">
        <v>0</v>
      </c>
      <c r="G8" s="13">
        <v>0</v>
      </c>
      <c r="H8" s="12">
        <v>0</v>
      </c>
      <c r="I8" s="13">
        <v>0</v>
      </c>
      <c r="J8" s="13">
        <v>0</v>
      </c>
      <c r="K8" s="12">
        <v>0</v>
      </c>
      <c r="L8" s="13">
        <v>0</v>
      </c>
      <c r="M8" s="13">
        <v>0</v>
      </c>
      <c r="N8" s="12">
        <v>0</v>
      </c>
      <c r="O8" s="13">
        <v>0</v>
      </c>
      <c r="P8" s="13">
        <v>0</v>
      </c>
      <c r="Q8" s="12">
        <v>0</v>
      </c>
      <c r="R8" s="13">
        <v>0</v>
      </c>
      <c r="S8" s="13">
        <v>0</v>
      </c>
      <c r="T8" s="12">
        <v>0</v>
      </c>
      <c r="U8" s="13">
        <v>0</v>
      </c>
      <c r="V8" s="13">
        <v>0</v>
      </c>
    </row>
    <row r="9" spans="1:22">
      <c r="A9" s="18" t="s">
        <v>20</v>
      </c>
      <c r="B9" s="11">
        <v>3</v>
      </c>
      <c r="C9" s="14">
        <v>0.6667</v>
      </c>
      <c r="D9" s="14">
        <v>1</v>
      </c>
      <c r="E9" s="11">
        <v>10</v>
      </c>
      <c r="F9" s="14">
        <v>0.7</v>
      </c>
      <c r="G9" s="14">
        <v>0.8</v>
      </c>
      <c r="H9" s="11">
        <v>9</v>
      </c>
      <c r="I9" s="14">
        <v>0.6667</v>
      </c>
      <c r="J9" s="14">
        <v>0.7778</v>
      </c>
      <c r="K9" s="11">
        <v>3</v>
      </c>
      <c r="L9" s="14">
        <v>1</v>
      </c>
      <c r="M9" s="14">
        <v>1</v>
      </c>
      <c r="N9" s="11">
        <v>4</v>
      </c>
      <c r="O9" s="14">
        <v>0.75</v>
      </c>
      <c r="P9" s="14">
        <v>1</v>
      </c>
      <c r="Q9" s="11">
        <v>2</v>
      </c>
      <c r="R9" s="14">
        <v>1</v>
      </c>
      <c r="S9" s="14">
        <v>1</v>
      </c>
      <c r="T9" s="11">
        <v>2</v>
      </c>
      <c r="U9" s="14">
        <v>1</v>
      </c>
      <c r="V9" s="14">
        <v>1</v>
      </c>
    </row>
    <row r="10" spans="1:22">
      <c r="A10" s="18" t="s">
        <v>21</v>
      </c>
      <c r="B10" s="12">
        <v>12</v>
      </c>
      <c r="C10" s="13">
        <v>0.75</v>
      </c>
      <c r="D10" s="13">
        <v>1</v>
      </c>
      <c r="E10" s="12">
        <v>24</v>
      </c>
      <c r="F10" s="13">
        <v>0.5833</v>
      </c>
      <c r="G10" s="13">
        <v>0.9583</v>
      </c>
      <c r="H10" s="12">
        <v>15</v>
      </c>
      <c r="I10" s="13">
        <v>0.7333</v>
      </c>
      <c r="J10" s="13">
        <v>1</v>
      </c>
      <c r="K10" s="12">
        <v>10</v>
      </c>
      <c r="L10" s="13">
        <v>0.7</v>
      </c>
      <c r="M10" s="13">
        <v>1</v>
      </c>
      <c r="N10" s="12">
        <v>4</v>
      </c>
      <c r="O10" s="13">
        <v>1</v>
      </c>
      <c r="P10" s="13">
        <v>1</v>
      </c>
      <c r="Q10" s="12">
        <v>8</v>
      </c>
      <c r="R10" s="13">
        <v>0.625</v>
      </c>
      <c r="S10" s="13">
        <v>0.875</v>
      </c>
      <c r="T10" s="12">
        <v>1</v>
      </c>
      <c r="U10" s="13">
        <v>1</v>
      </c>
      <c r="V10" s="13">
        <v>1</v>
      </c>
    </row>
    <row r="11" spans="1:22">
      <c r="A11" s="18" t="s">
        <v>22</v>
      </c>
      <c r="B11" s="11">
        <v>8</v>
      </c>
      <c r="C11" s="14">
        <v>0.375</v>
      </c>
      <c r="D11" s="14">
        <v>0.875</v>
      </c>
      <c r="E11" s="11">
        <v>33</v>
      </c>
      <c r="F11" s="14">
        <v>0.5758</v>
      </c>
      <c r="G11" s="14">
        <v>0.8788</v>
      </c>
      <c r="H11" s="11">
        <v>17</v>
      </c>
      <c r="I11" s="14">
        <v>0.7647</v>
      </c>
      <c r="J11" s="14">
        <v>0.9412</v>
      </c>
      <c r="K11" s="11">
        <v>5</v>
      </c>
      <c r="L11" s="14">
        <v>1</v>
      </c>
      <c r="M11" s="14">
        <v>1</v>
      </c>
      <c r="N11" s="11">
        <v>5</v>
      </c>
      <c r="O11" s="14">
        <v>0.8</v>
      </c>
      <c r="P11" s="14">
        <v>0.8</v>
      </c>
      <c r="Q11" s="11">
        <v>7</v>
      </c>
      <c r="R11" s="14">
        <v>1</v>
      </c>
      <c r="S11" s="14">
        <v>1</v>
      </c>
      <c r="T11" s="11">
        <v>5</v>
      </c>
      <c r="U11" s="14">
        <v>0.8</v>
      </c>
      <c r="V11" s="14">
        <v>1</v>
      </c>
    </row>
    <row r="12" spans="1:22">
      <c r="A12" s="15" t="s">
        <v>43</v>
      </c>
      <c r="B12" s="16" t="str">
        <f>SUM(B6:B11)</f>
        <v>0</v>
      </c>
      <c r="C12" s="17" t="str">
        <f>IF(B12=0, "", ((B6*C6)+(B7*C7)+(B8*C8)+(B9*C9)+(B10*C10)+(B11*C11))/B12)</f>
        <v>0</v>
      </c>
      <c r="D12" s="17" t="str">
        <f>IF(B12=0, "", ((B6*D6)+(B7*D7)+(B8*D8)+(B9*D9)+(B10*D10)+(B11*D11))/B12)</f>
        <v>0</v>
      </c>
      <c r="E12" s="16" t="str">
        <f>SUM(E6:E11)</f>
        <v>0</v>
      </c>
      <c r="F12" s="17" t="str">
        <f>IF(E12=0, "", ((E6*F6)+(E7*F7)+(E8*F8)+(E9*F9)+(E10*F10)+(E11*F11))/E12)</f>
        <v>0</v>
      </c>
      <c r="G12" s="17" t="str">
        <f>IF(E12=0, "", ((E6*G6)+(E7*G7)+(E8*G8)+(E9*G9)+(E10*G10)+(E11*G11))/E12)</f>
        <v>0</v>
      </c>
      <c r="H12" s="16" t="str">
        <f>SUM(H6:H11)</f>
        <v>0</v>
      </c>
      <c r="I12" s="17" t="str">
        <f>IF(H12=0, "", ((H6*I6)+(H7*I7)+(H8*I8)+(H9*I9)+(H10*I10)+(H11*I11))/H12)</f>
        <v>0</v>
      </c>
      <c r="J12" s="17" t="str">
        <f>IF(H12=0, "", ((H6*J6)+(H7*J7)+(H8*J8)+(H9*J9)+(H10*J10)+(H11*J11))/H12)</f>
        <v>0</v>
      </c>
      <c r="K12" s="16" t="str">
        <f>SUM(K6:K11)</f>
        <v>0</v>
      </c>
      <c r="L12" s="17" t="str">
        <f>IF(K12=0, "", ((K6*L6)+(K7*L7)+(K8*L8)+(K9*L9)+(K10*L10)+(K11*L11))/K12)</f>
        <v>0</v>
      </c>
      <c r="M12" s="17" t="str">
        <f>IF(K12=0, "", ((K6*M6)+(K7*M7)+(K8*M8)+(K9*M9)+(K10*M10)+(K11*M11))/K12)</f>
        <v>0</v>
      </c>
      <c r="N12" s="16" t="str">
        <f>SUM(N6:N11)</f>
        <v>0</v>
      </c>
      <c r="O12" s="17" t="str">
        <f>IF(N12=0, "", ((N6*O6)+(N7*O7)+(N8*O8)+(N9*O9)+(N10*O10)+(N11*O11))/N12)</f>
        <v>0</v>
      </c>
      <c r="P12" s="17" t="str">
        <f>IF(N12=0, "", ((N6*P6)+(N7*P7)+(N8*P8)+(N9*P9)+(N10*P10)+(N11*P11))/N12)</f>
        <v>0</v>
      </c>
      <c r="Q12" s="16" t="str">
        <f>SUM(Q6:Q11)</f>
        <v>0</v>
      </c>
      <c r="R12" s="17" t="str">
        <f>IF(Q12=0, "", ((Q6*R6)+(Q7*R7)+(Q8*R8)+(Q9*R9)+(Q10*R10)+(Q11*R11))/Q12)</f>
        <v>0</v>
      </c>
      <c r="S12" s="17" t="str">
        <f>IF(Q12=0, "", ((Q6*S6)+(Q7*S7)+(Q8*S8)+(Q9*S9)+(Q10*S10)+(Q11*S11))/Q12)</f>
        <v>0</v>
      </c>
      <c r="T12" s="16" t="str">
        <f>SUM(T6:T11)</f>
        <v>0</v>
      </c>
      <c r="U12" s="17" t="str">
        <f>IF(T12=0, "", ((T6*U6)+(T7*U7)+(T8*U8)+(T9*U9)+(T10*U10)+(T11*U11))/T12)</f>
        <v>0</v>
      </c>
      <c r="V12" s="17" t="str">
        <f>IF(T12=0, "", ((T6*V6)+(T7*V7)+(T8*V8)+(T9*V9)+(T10*V10)+(T11*V11))/T12)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V1"/>
    <mergeCell ref="A2:V2"/>
    <mergeCell ref="B4:D4"/>
    <mergeCell ref="E4:G4"/>
    <mergeCell ref="H4:J4"/>
    <mergeCell ref="K4:M4"/>
    <mergeCell ref="N4:P4"/>
    <mergeCell ref="Q4:S4"/>
    <mergeCell ref="T4:V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WT&amp;RPrinted on &amp;D</oddHeader>
    <oddFooter>&amp;L&amp;BGenerated By: Jose Carrillo&amp;RPage &amp;P of &amp;N</oddFooter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F16" sqref="F16"/>
    </sheetView>
  </sheetViews>
  <sheetFormatPr defaultRowHeight="14.4" outlineLevelRow="0" outlineLevelCol="0"/>
  <cols>
    <col min="1" max="1" width="25" customWidth="true" style="0"/>
    <col min="2" max="2" width="20" customWidth="true" style="0"/>
    <col min="3" max="3" width="20" customWidth="true" style="0"/>
    <col min="4" max="4" width="20" customWidth="true" style="0"/>
    <col min="5" max="5" width="35" customWidth="true" style="0"/>
    <col min="6" max="6" width="25" customWidth="true" style="0"/>
  </cols>
  <sheetData>
    <row r="1" spans="1:6">
      <c r="A1" s="6" t="s">
        <v>53</v>
      </c>
      <c r="B1" s="8"/>
      <c r="C1" s="8"/>
      <c r="D1" s="8"/>
      <c r="E1" s="8"/>
      <c r="F1" s="8"/>
    </row>
    <row r="2" spans="1:6">
      <c r="A2" s="7" t="s">
        <v>54</v>
      </c>
      <c r="B2" s="8"/>
      <c r="C2" s="8"/>
      <c r="D2" s="8"/>
      <c r="E2" s="8"/>
      <c r="F2" s="8"/>
    </row>
    <row r="4" spans="1:6">
      <c r="A4" s="9" t="s">
        <v>55</v>
      </c>
      <c r="B4" s="9" t="s">
        <v>56</v>
      </c>
      <c r="C4" s="9" t="s">
        <v>57</v>
      </c>
      <c r="D4" s="9" t="s">
        <v>58</v>
      </c>
      <c r="E4" s="9" t="s">
        <v>59</v>
      </c>
      <c r="F4" s="9" t="s">
        <v>60</v>
      </c>
    </row>
    <row r="5" spans="1:6">
      <c r="A5" s="11" t="s">
        <v>61</v>
      </c>
      <c r="B5" s="11" t="s">
        <v>62</v>
      </c>
      <c r="C5" s="11" t="s">
        <v>63</v>
      </c>
      <c r="D5" s="11" t="s">
        <v>64</v>
      </c>
      <c r="E5" s="14" t="s">
        <v>0</v>
      </c>
      <c r="F5" s="11">
        <v>1</v>
      </c>
    </row>
    <row r="6" spans="1:6">
      <c r="A6" s="12" t="s">
        <v>61</v>
      </c>
      <c r="B6" s="12" t="s">
        <v>65</v>
      </c>
      <c r="C6" s="12" t="s">
        <v>66</v>
      </c>
      <c r="D6" s="12" t="s">
        <v>67</v>
      </c>
      <c r="E6" s="13" t="s">
        <v>68</v>
      </c>
      <c r="F6" s="12">
        <v>3</v>
      </c>
    </row>
    <row r="7" spans="1:6">
      <c r="A7" s="11" t="s">
        <v>61</v>
      </c>
      <c r="B7" s="11" t="s">
        <v>65</v>
      </c>
      <c r="C7" s="11" t="s">
        <v>63</v>
      </c>
      <c r="D7" s="11" t="s">
        <v>69</v>
      </c>
      <c r="E7" s="14" t="s">
        <v>68</v>
      </c>
      <c r="F7" s="11">
        <v>4</v>
      </c>
    </row>
    <row r="8" spans="1:6">
      <c r="A8" s="12" t="s">
        <v>70</v>
      </c>
      <c r="B8" s="12" t="s">
        <v>62</v>
      </c>
      <c r="C8" s="12" t="s">
        <v>66</v>
      </c>
      <c r="D8" s="12" t="s">
        <v>71</v>
      </c>
      <c r="E8" s="13" t="s">
        <v>0</v>
      </c>
      <c r="F8" s="12">
        <v>1</v>
      </c>
    </row>
    <row r="9" spans="1:6">
      <c r="A9" s="11" t="s">
        <v>70</v>
      </c>
      <c r="B9" s="11" t="s">
        <v>65</v>
      </c>
      <c r="C9" s="11" t="s">
        <v>66</v>
      </c>
      <c r="D9" s="11" t="s">
        <v>67</v>
      </c>
      <c r="E9" s="14" t="s">
        <v>68</v>
      </c>
      <c r="F9" s="11">
        <v>3</v>
      </c>
    </row>
    <row r="10" spans="1:6">
      <c r="A10" s="12" t="s">
        <v>70</v>
      </c>
      <c r="B10" s="12" t="s">
        <v>65</v>
      </c>
      <c r="C10" s="12" t="s">
        <v>63</v>
      </c>
      <c r="D10" s="12" t="s">
        <v>69</v>
      </c>
      <c r="E10" s="13" t="s">
        <v>68</v>
      </c>
      <c r="F10" s="12">
        <v>2</v>
      </c>
    </row>
    <row r="11" spans="1:6">
      <c r="A11" s="11" t="s">
        <v>72</v>
      </c>
      <c r="B11" s="11" t="s">
        <v>65</v>
      </c>
      <c r="C11" s="11" t="s">
        <v>66</v>
      </c>
      <c r="D11" s="11" t="s">
        <v>67</v>
      </c>
      <c r="E11" s="14" t="s">
        <v>68</v>
      </c>
      <c r="F11" s="11">
        <v>4</v>
      </c>
    </row>
    <row r="12" spans="1:6">
      <c r="A12" s="12" t="s">
        <v>72</v>
      </c>
      <c r="B12" s="12" t="s">
        <v>65</v>
      </c>
      <c r="C12" s="12" t="s">
        <v>63</v>
      </c>
      <c r="D12" s="12" t="s">
        <v>69</v>
      </c>
      <c r="E12" s="13" t="s">
        <v>68</v>
      </c>
      <c r="F12" s="12">
        <v>14</v>
      </c>
    </row>
    <row r="13" spans="1:6">
      <c r="A13" s="11" t="s">
        <v>73</v>
      </c>
      <c r="B13" s="11" t="s">
        <v>65</v>
      </c>
      <c r="C13" s="11" t="s">
        <v>66</v>
      </c>
      <c r="D13" s="11" t="s">
        <v>67</v>
      </c>
      <c r="E13" s="14" t="s">
        <v>68</v>
      </c>
      <c r="F13" s="11">
        <v>1</v>
      </c>
    </row>
    <row r="14" spans="1:6">
      <c r="A14" s="12" t="s">
        <v>73</v>
      </c>
      <c r="B14" s="12" t="s">
        <v>65</v>
      </c>
      <c r="C14" s="12" t="s">
        <v>63</v>
      </c>
      <c r="D14" s="12" t="s">
        <v>69</v>
      </c>
      <c r="E14" s="13" t="s">
        <v>68</v>
      </c>
      <c r="F14" s="12">
        <v>2</v>
      </c>
    </row>
    <row r="15" spans="1:6">
      <c r="A15" s="11" t="s">
        <v>1</v>
      </c>
      <c r="B15" s="11" t="s">
        <v>65</v>
      </c>
      <c r="C15" s="11" t="s">
        <v>63</v>
      </c>
      <c r="D15" s="11" t="s">
        <v>69</v>
      </c>
      <c r="E15" s="14" t="s">
        <v>68</v>
      </c>
      <c r="F15" s="11">
        <v>1</v>
      </c>
    </row>
    <row r="16" spans="1:6">
      <c r="A16" s="22"/>
      <c r="B16" s="22"/>
      <c r="C16" s="22"/>
      <c r="D16" s="22"/>
      <c r="E16" s="23" t="s">
        <v>43</v>
      </c>
      <c r="F16" s="16" t="str">
        <f>SUM(F5:F15)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F1"/>
    <mergeCell ref="A2:F2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WT&amp;RPrinted on &amp;D</oddHeader>
    <oddFooter>&amp;L&amp;BGenerated By: Jose Carrillo&amp;RPage &amp;P of &amp;N</oddFooter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9"/>
  <sheetViews>
    <sheetView tabSelected="0" workbookViewId="0" showGridLines="true" showRowColHeaders="1">
      <selection activeCell="J9" sqref="J9"/>
    </sheetView>
  </sheetViews>
  <sheetFormatPr defaultRowHeight="14.4" outlineLevelRow="0" outlineLevelCol="0"/>
  <cols>
    <col min="1" max="1" width="14" customWidth="true" style="0"/>
    <col min="2" max="2" width="5" customWidth="true" style="0"/>
    <col min="3" max="3" width="15" customWidth="true" style="0"/>
    <col min="4" max="4" width="15" customWidth="true" style="0"/>
    <col min="5" max="5" width="5" customWidth="true" style="0"/>
    <col min="6" max="6" width="15" customWidth="true" style="0"/>
    <col min="7" max="7" width="15" customWidth="true" style="0"/>
    <col min="8" max="8" width="5" customWidth="true" style="0"/>
    <col min="9" max="9" width="15" customWidth="true" style="0"/>
    <col min="10" max="10" width="15" customWidth="true" style="0"/>
  </cols>
  <sheetData>
    <row r="1" spans="1:10">
      <c r="B1" s="9" t="s">
        <v>74</v>
      </c>
      <c r="C1" s="9"/>
      <c r="D1" s="9"/>
      <c r="E1" s="9" t="s">
        <v>75</v>
      </c>
      <c r="F1" s="9"/>
      <c r="G1" s="9"/>
      <c r="H1" s="9" t="s">
        <v>76</v>
      </c>
      <c r="I1" s="9"/>
      <c r="J1" s="9"/>
    </row>
    <row r="2" spans="1:10">
      <c r="B2" s="9" t="s">
        <v>40</v>
      </c>
      <c r="C2" s="9" t="s">
        <v>41</v>
      </c>
      <c r="D2" s="9" t="s">
        <v>42</v>
      </c>
      <c r="E2" s="9" t="s">
        <v>40</v>
      </c>
      <c r="F2" s="9" t="s">
        <v>41</v>
      </c>
      <c r="G2" s="9" t="s">
        <v>42</v>
      </c>
      <c r="H2" s="9" t="s">
        <v>40</v>
      </c>
      <c r="I2" s="9" t="s">
        <v>41</v>
      </c>
      <c r="J2" s="9" t="s">
        <v>42</v>
      </c>
    </row>
    <row r="3" spans="1:10">
      <c r="A3" s="18" t="s">
        <v>17</v>
      </c>
      <c r="B3" s="11">
        <v>4</v>
      </c>
      <c r="C3" s="14">
        <v>1</v>
      </c>
      <c r="D3" s="14">
        <v>1</v>
      </c>
      <c r="E3" s="11">
        <v>44</v>
      </c>
      <c r="F3" s="14">
        <v>0.8182</v>
      </c>
      <c r="G3" s="14">
        <v>0.9091</v>
      </c>
      <c r="H3" s="18"/>
      <c r="I3" s="19"/>
      <c r="J3" s="19"/>
    </row>
    <row r="4" spans="1:10">
      <c r="A4" s="18" t="s">
        <v>18</v>
      </c>
      <c r="B4" s="12">
        <v>5</v>
      </c>
      <c r="C4" s="13">
        <v>1</v>
      </c>
      <c r="D4" s="13">
        <v>1</v>
      </c>
      <c r="E4" s="12">
        <v>42</v>
      </c>
      <c r="F4" s="13">
        <v>0.8333</v>
      </c>
      <c r="G4" s="13">
        <v>0.9286</v>
      </c>
      <c r="H4" s="18"/>
      <c r="I4" s="19"/>
      <c r="J4" s="19"/>
    </row>
    <row r="5" spans="1:10">
      <c r="A5" s="18" t="s">
        <v>19</v>
      </c>
      <c r="B5" s="11">
        <v>0</v>
      </c>
      <c r="C5" s="14">
        <v>0</v>
      </c>
      <c r="D5" s="14">
        <v>0</v>
      </c>
      <c r="E5" s="11">
        <v>0</v>
      </c>
      <c r="F5" s="14">
        <v>0</v>
      </c>
      <c r="G5" s="14">
        <v>0</v>
      </c>
      <c r="H5" s="18"/>
      <c r="I5" s="19"/>
      <c r="J5" s="19"/>
    </row>
    <row r="6" spans="1:10">
      <c r="A6" s="18" t="s">
        <v>20</v>
      </c>
      <c r="B6" s="12">
        <v>0</v>
      </c>
      <c r="C6" s="13">
        <v>0</v>
      </c>
      <c r="D6" s="13">
        <v>0</v>
      </c>
      <c r="E6" s="12">
        <v>33</v>
      </c>
      <c r="F6" s="13">
        <v>0.7576</v>
      </c>
      <c r="G6" s="13">
        <v>0.8788</v>
      </c>
      <c r="H6" s="18"/>
      <c r="I6" s="19"/>
      <c r="J6" s="19"/>
    </row>
    <row r="7" spans="1:10">
      <c r="A7" s="18" t="s">
        <v>21</v>
      </c>
      <c r="B7" s="11">
        <v>1</v>
      </c>
      <c r="C7" s="14">
        <v>1</v>
      </c>
      <c r="D7" s="14">
        <v>1</v>
      </c>
      <c r="E7" s="11">
        <v>73</v>
      </c>
      <c r="F7" s="14">
        <v>0.6849</v>
      </c>
      <c r="G7" s="14">
        <v>0.9726</v>
      </c>
      <c r="H7" s="18"/>
      <c r="I7" s="19"/>
      <c r="J7" s="19"/>
    </row>
    <row r="8" spans="1:10">
      <c r="A8" s="18" t="s">
        <v>22</v>
      </c>
      <c r="B8" s="12">
        <v>1</v>
      </c>
      <c r="C8" s="13">
        <v>0</v>
      </c>
      <c r="D8" s="13">
        <v>0</v>
      </c>
      <c r="E8" s="12">
        <v>6</v>
      </c>
      <c r="F8" s="13">
        <v>0</v>
      </c>
      <c r="G8" s="13">
        <v>0</v>
      </c>
      <c r="H8" s="18"/>
      <c r="I8" s="19"/>
      <c r="J8" s="19"/>
    </row>
    <row r="9" spans="1:10">
      <c r="A9" s="15" t="s">
        <v>43</v>
      </c>
      <c r="B9" s="16" t="str">
        <f>SUM(B3:B8)</f>
        <v>0</v>
      </c>
      <c r="C9" s="17" t="str">
        <f>((B3*C3)+(B4*C4)+(B5*C5)+(B6*C6)+(B7*C7)+(B8*C8))/B9</f>
        <v>0</v>
      </c>
      <c r="D9" s="17" t="str">
        <f>((B3*D3)+(B4*D4)+(B5*D5)+(B6*D6)+(B7*D7)+(B8*D8))/B9</f>
        <v>0</v>
      </c>
      <c r="E9" s="16" t="str">
        <f>SUM(E3:E8)</f>
        <v>0</v>
      </c>
      <c r="F9" s="17" t="str">
        <f>((E3*F3)+(E4*F4)+(E5*F5)+(E6*F6)+(E7*F7)+(E8*F8))/E9</f>
        <v>0</v>
      </c>
      <c r="G9" s="17" t="str">
        <f>((E3*G3)+(E4*G4)+(E5*G5)+(E6*G6)+(E7*G7)+(E8*G8))/E9</f>
        <v>0</v>
      </c>
      <c r="H9" s="16" t="str">
        <f>SUM(H3:H8)</f>
        <v>0</v>
      </c>
      <c r="I9" s="17" t="str">
        <f>((H3*I3)+(H4*I4)+(H5*I5)+(H6*I6)+(H7*I7)+(H8*I8))/H9</f>
        <v>0</v>
      </c>
      <c r="J9" s="17" t="str">
        <f>((H3*J3)+(H4*J4)+(H5*J5)+(H6*J6)+(H7*J7)+(H8*J8))/H9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D1"/>
    <mergeCell ref="E1:G1"/>
    <mergeCell ref="H1:J1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WT&amp;RPrinted on &amp;D</oddHeader>
    <oddFooter>&amp;L&amp;BGenerated By: Jose Carrillo&amp;RPage &amp;P of &amp;N</oddFooter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Q16"/>
  <sheetViews>
    <sheetView tabSelected="0" workbookViewId="0" showGridLines="true" showRowColHeaders="1">
      <selection activeCell="K2" sqref="K2"/>
    </sheetView>
  </sheetViews>
  <sheetFormatPr defaultRowHeight="14.4" outlineLevelRow="0" outlineLevelCol="0"/>
  <cols>
    <col min="1" max="1" width="14" customWidth="true" style="0"/>
    <col min="2" max="2" width="12" hidden="true" customWidth="true" style="0"/>
    <col min="3" max="3" width="8" customWidth="true" style="0"/>
    <col min="4" max="4" width="10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10" customWidth="true" style="0"/>
    <col min="11" max="11" width="11" customWidth="true" style="0"/>
    <col min="12" max="12" width="8" customWidth="true" style="0"/>
    <col min="13" max="13" width="8" customWidth="true" style="0"/>
    <col min="14" max="14" width="8" customWidth="true" style="0"/>
    <col min="15" max="15" width="13" customWidth="true" style="0"/>
    <col min="16" max="16" width="10" customWidth="true" style="0"/>
    <col min="17" max="17" width="13" customWidth="true" style="0"/>
  </cols>
  <sheetData>
    <row r="1" spans="1:17">
      <c r="A1" t="s">
        <v>77</v>
      </c>
      <c r="B1" s="20" t="s">
        <v>78</v>
      </c>
      <c r="C1" t="s">
        <v>79</v>
      </c>
      <c r="D1" t="s">
        <v>80</v>
      </c>
      <c r="E1" t="s">
        <v>81</v>
      </c>
      <c r="F1" s="20" t="s">
        <v>82</v>
      </c>
      <c r="G1" s="20" t="s">
        <v>83</v>
      </c>
      <c r="H1" s="20" t="s">
        <v>84</v>
      </c>
      <c r="I1" s="20" t="s">
        <v>85</v>
      </c>
      <c r="J1" s="20" t="s">
        <v>86</v>
      </c>
      <c r="K1" s="20" t="s">
        <v>87</v>
      </c>
      <c r="L1" s="20" t="s">
        <v>88</v>
      </c>
      <c r="M1" s="20" t="s">
        <v>89</v>
      </c>
      <c r="N1" s="20" t="s">
        <v>90</v>
      </c>
      <c r="O1" s="20" t="s">
        <v>91</v>
      </c>
      <c r="P1" s="20" t="s">
        <v>92</v>
      </c>
      <c r="Q1" s="20" t="s">
        <v>93</v>
      </c>
    </row>
    <row r="2" spans="1:17">
      <c r="A2" s="21" t="s">
        <v>18</v>
      </c>
      <c r="B2" s="21">
        <v>201420</v>
      </c>
      <c r="C2" s="21" t="s">
        <v>62</v>
      </c>
      <c r="D2" s="21" t="s">
        <v>94</v>
      </c>
      <c r="E2" s="21" t="s">
        <v>95</v>
      </c>
      <c r="F2" s="21">
        <v>1</v>
      </c>
      <c r="G2" s="21">
        <v>17</v>
      </c>
      <c r="H2" s="21">
        <v>21</v>
      </c>
      <c r="I2" s="21">
        <v>24</v>
      </c>
      <c r="J2" s="24">
        <v>0.7083</v>
      </c>
      <c r="K2" s="24">
        <v>0.875</v>
      </c>
      <c r="L2" s="21">
        <v>3.375</v>
      </c>
      <c r="M2" s="21">
        <v>81</v>
      </c>
      <c r="N2" s="21">
        <v>0.2</v>
      </c>
      <c r="O2" s="21">
        <v>405</v>
      </c>
      <c r="P2" s="21">
        <v>2.49</v>
      </c>
      <c r="Q2" s="21">
        <v>32.53</v>
      </c>
    </row>
    <row r="3" spans="1:17">
      <c r="A3" t="s">
        <v>20</v>
      </c>
      <c r="B3">
        <v>201520</v>
      </c>
      <c r="C3" t="s">
        <v>62</v>
      </c>
      <c r="D3" t="s">
        <v>94</v>
      </c>
      <c r="E3" t="s">
        <v>95</v>
      </c>
      <c r="F3">
        <v>1</v>
      </c>
      <c r="G3">
        <v>25</v>
      </c>
      <c r="H3">
        <v>29</v>
      </c>
      <c r="I3">
        <v>33</v>
      </c>
      <c r="J3" s="10">
        <v>0.7576</v>
      </c>
      <c r="K3" s="10">
        <v>0.8788</v>
      </c>
      <c r="L3">
        <v>3.375</v>
      </c>
      <c r="M3">
        <v>111.375</v>
      </c>
      <c r="N3">
        <v>0.2</v>
      </c>
      <c r="O3">
        <v>556.88</v>
      </c>
      <c r="P3">
        <v>3.42</v>
      </c>
      <c r="Q3">
        <v>32.57</v>
      </c>
    </row>
    <row r="4" spans="1:17">
      <c r="A4" s="21" t="s">
        <v>21</v>
      </c>
      <c r="B4" s="21">
        <v>201610</v>
      </c>
      <c r="C4" s="21" t="s">
        <v>62</v>
      </c>
      <c r="D4" s="21" t="s">
        <v>94</v>
      </c>
      <c r="E4" s="21" t="s">
        <v>95</v>
      </c>
      <c r="F4" s="21">
        <v>1</v>
      </c>
      <c r="G4" s="21">
        <v>14</v>
      </c>
      <c r="H4" s="21">
        <v>29</v>
      </c>
      <c r="I4" s="21">
        <v>30</v>
      </c>
      <c r="J4" s="24">
        <v>0.4667</v>
      </c>
      <c r="K4" s="24">
        <v>0.9667</v>
      </c>
      <c r="L4" s="21">
        <v>3.375</v>
      </c>
      <c r="M4" s="21">
        <v>101.25</v>
      </c>
      <c r="N4" s="21">
        <v>0.2</v>
      </c>
      <c r="O4" s="21">
        <v>506.25</v>
      </c>
      <c r="P4" s="21">
        <v>3.11</v>
      </c>
      <c r="Q4" s="21">
        <v>32.56</v>
      </c>
    </row>
    <row r="5" spans="1:17">
      <c r="A5" t="s">
        <v>22</v>
      </c>
      <c r="B5">
        <v>201620</v>
      </c>
      <c r="C5" t="s">
        <v>62</v>
      </c>
      <c r="D5" t="s">
        <v>94</v>
      </c>
      <c r="E5" t="s">
        <v>95</v>
      </c>
      <c r="F5">
        <v>1</v>
      </c>
      <c r="G5">
        <v>0</v>
      </c>
      <c r="H5">
        <v>0</v>
      </c>
      <c r="I5">
        <v>5</v>
      </c>
      <c r="J5" s="10">
        <v>0</v>
      </c>
      <c r="K5" s="10">
        <v>0</v>
      </c>
      <c r="L5">
        <v>3.375</v>
      </c>
      <c r="M5">
        <v>16.875</v>
      </c>
      <c r="N5">
        <v>0.2</v>
      </c>
      <c r="O5">
        <v>84.38</v>
      </c>
      <c r="P5">
        <v>3.32</v>
      </c>
      <c r="Q5">
        <v>5.08</v>
      </c>
    </row>
    <row r="6" spans="1:17">
      <c r="A6" s="21" t="s">
        <v>17</v>
      </c>
      <c r="B6" s="21">
        <v>201410</v>
      </c>
      <c r="C6" s="21" t="s">
        <v>62</v>
      </c>
      <c r="D6" s="21" t="s">
        <v>96</v>
      </c>
      <c r="E6" s="21" t="s">
        <v>95</v>
      </c>
      <c r="F6" s="21">
        <v>1</v>
      </c>
      <c r="G6" s="21">
        <v>12</v>
      </c>
      <c r="H6" s="21">
        <v>12</v>
      </c>
      <c r="I6" s="21">
        <v>12</v>
      </c>
      <c r="J6" s="24">
        <v>1</v>
      </c>
      <c r="K6" s="24">
        <v>1</v>
      </c>
      <c r="L6" s="21">
        <v>4.5</v>
      </c>
      <c r="M6" s="21">
        <v>54</v>
      </c>
      <c r="N6" s="21">
        <v>0.27</v>
      </c>
      <c r="O6" s="21">
        <v>200</v>
      </c>
      <c r="P6" s="21">
        <v>1.65</v>
      </c>
      <c r="Q6" s="21">
        <v>32.73</v>
      </c>
    </row>
    <row r="7" spans="1:17">
      <c r="A7" t="s">
        <v>22</v>
      </c>
      <c r="B7">
        <v>201620</v>
      </c>
      <c r="C7" t="s">
        <v>62</v>
      </c>
      <c r="D7" t="s">
        <v>96</v>
      </c>
      <c r="E7" t="s">
        <v>95</v>
      </c>
      <c r="F7">
        <v>1</v>
      </c>
      <c r="G7">
        <v>0</v>
      </c>
      <c r="H7">
        <v>0</v>
      </c>
      <c r="I7">
        <v>2</v>
      </c>
      <c r="J7" s="10">
        <v>0</v>
      </c>
      <c r="K7" s="10">
        <v>0</v>
      </c>
      <c r="L7">
        <v>4.5</v>
      </c>
      <c r="M7">
        <v>9</v>
      </c>
      <c r="N7">
        <v>0.27</v>
      </c>
      <c r="O7">
        <v>33.33</v>
      </c>
      <c r="P7">
        <v>3.57</v>
      </c>
      <c r="Q7">
        <v>2.52</v>
      </c>
    </row>
    <row r="8" spans="1:17">
      <c r="A8" s="21" t="s">
        <v>17</v>
      </c>
      <c r="B8" s="21">
        <v>201410</v>
      </c>
      <c r="C8" s="21" t="s">
        <v>62</v>
      </c>
      <c r="D8" s="21" t="s">
        <v>97</v>
      </c>
      <c r="E8" s="21" t="s">
        <v>95</v>
      </c>
      <c r="F8" s="21">
        <v>1</v>
      </c>
      <c r="G8" s="21">
        <v>13</v>
      </c>
      <c r="H8" s="21">
        <v>14</v>
      </c>
      <c r="I8" s="21">
        <v>14</v>
      </c>
      <c r="J8" s="24">
        <v>0.9286</v>
      </c>
      <c r="K8" s="24">
        <v>1</v>
      </c>
      <c r="L8" s="21">
        <v>4.5</v>
      </c>
      <c r="M8" s="21">
        <v>63</v>
      </c>
      <c r="N8" s="21">
        <v>0.27</v>
      </c>
      <c r="O8" s="21">
        <v>233.33</v>
      </c>
      <c r="P8" s="21">
        <v>1.92</v>
      </c>
      <c r="Q8" s="21">
        <v>32.81</v>
      </c>
    </row>
    <row r="9" spans="1:17">
      <c r="A9" t="s">
        <v>21</v>
      </c>
      <c r="B9">
        <v>201610</v>
      </c>
      <c r="C9" t="s">
        <v>62</v>
      </c>
      <c r="D9" t="s">
        <v>97</v>
      </c>
      <c r="E9" t="s">
        <v>95</v>
      </c>
      <c r="F9">
        <v>1</v>
      </c>
      <c r="G9">
        <v>15</v>
      </c>
      <c r="H9">
        <v>15</v>
      </c>
      <c r="I9">
        <v>16</v>
      </c>
      <c r="J9" s="10">
        <v>0.9375</v>
      </c>
      <c r="K9" s="10">
        <v>0.9375</v>
      </c>
      <c r="L9">
        <v>4.5</v>
      </c>
      <c r="M9">
        <v>72</v>
      </c>
      <c r="N9">
        <v>0.27</v>
      </c>
      <c r="O9">
        <v>266.67</v>
      </c>
      <c r="P9">
        <v>2.29</v>
      </c>
      <c r="Q9">
        <v>31.44</v>
      </c>
    </row>
    <row r="10" spans="1:17">
      <c r="A10" s="21" t="s">
        <v>18</v>
      </c>
      <c r="B10" s="21">
        <v>201420</v>
      </c>
      <c r="C10" s="21" t="s">
        <v>62</v>
      </c>
      <c r="D10" s="21" t="s">
        <v>98</v>
      </c>
      <c r="E10" s="21" t="s">
        <v>95</v>
      </c>
      <c r="F10" s="21">
        <v>1</v>
      </c>
      <c r="G10" s="21">
        <v>7</v>
      </c>
      <c r="H10" s="21">
        <v>7</v>
      </c>
      <c r="I10" s="21">
        <v>7</v>
      </c>
      <c r="J10" s="24">
        <v>1</v>
      </c>
      <c r="K10" s="24">
        <v>1</v>
      </c>
      <c r="L10" s="21">
        <v>4.5</v>
      </c>
      <c r="M10" s="21">
        <v>31.5</v>
      </c>
      <c r="N10" s="21">
        <v>0.27</v>
      </c>
      <c r="O10" s="21">
        <v>116.67</v>
      </c>
      <c r="P10" s="21">
        <v>0.98</v>
      </c>
      <c r="Q10" s="21">
        <v>32.14</v>
      </c>
    </row>
    <row r="11" spans="1:17">
      <c r="A11" t="s">
        <v>17</v>
      </c>
      <c r="B11">
        <v>201410</v>
      </c>
      <c r="C11" t="s">
        <v>62</v>
      </c>
      <c r="D11" t="s">
        <v>99</v>
      </c>
      <c r="E11" t="s">
        <v>95</v>
      </c>
      <c r="F11">
        <v>1</v>
      </c>
      <c r="G11">
        <v>7</v>
      </c>
      <c r="H11">
        <v>7</v>
      </c>
      <c r="I11">
        <v>8</v>
      </c>
      <c r="J11" s="10">
        <v>0.875</v>
      </c>
      <c r="K11" s="10">
        <v>0.875</v>
      </c>
      <c r="L11">
        <v>4.5</v>
      </c>
      <c r="M11">
        <v>36</v>
      </c>
      <c r="N11">
        <v>0.27</v>
      </c>
      <c r="O11">
        <v>133.33</v>
      </c>
      <c r="P11">
        <v>1.12</v>
      </c>
      <c r="Q11">
        <v>32.14</v>
      </c>
    </row>
    <row r="12" spans="1:17">
      <c r="A12" s="21" t="s">
        <v>21</v>
      </c>
      <c r="B12" s="21">
        <v>201610</v>
      </c>
      <c r="C12" s="21" t="s">
        <v>62</v>
      </c>
      <c r="D12" s="21" t="s">
        <v>99</v>
      </c>
      <c r="E12" s="21" t="s">
        <v>95</v>
      </c>
      <c r="F12" s="21">
        <v>1</v>
      </c>
      <c r="G12" s="21">
        <v>10</v>
      </c>
      <c r="H12" s="21">
        <v>15</v>
      </c>
      <c r="I12" s="21">
        <v>15</v>
      </c>
      <c r="J12" s="24">
        <v>0.6667</v>
      </c>
      <c r="K12" s="24">
        <v>1</v>
      </c>
      <c r="L12" s="21">
        <v>4.5</v>
      </c>
      <c r="M12" s="21">
        <v>67.5</v>
      </c>
      <c r="N12" s="21">
        <v>0.27</v>
      </c>
      <c r="O12" s="21">
        <v>250</v>
      </c>
      <c r="P12" s="21">
        <v>2.06</v>
      </c>
      <c r="Q12" s="21">
        <v>32.77</v>
      </c>
    </row>
    <row r="13" spans="1:17">
      <c r="A13" t="s">
        <v>17</v>
      </c>
      <c r="B13">
        <v>201410</v>
      </c>
      <c r="C13" t="s">
        <v>62</v>
      </c>
      <c r="D13" t="s">
        <v>100</v>
      </c>
      <c r="E13" t="s">
        <v>95</v>
      </c>
      <c r="F13">
        <v>1</v>
      </c>
      <c r="G13">
        <v>8</v>
      </c>
      <c r="H13">
        <v>11</v>
      </c>
      <c r="I13">
        <v>14</v>
      </c>
      <c r="J13" s="10">
        <v>0.5714</v>
      </c>
      <c r="K13" s="10">
        <v>0.7857</v>
      </c>
      <c r="L13">
        <v>3.375</v>
      </c>
      <c r="M13">
        <v>47.25</v>
      </c>
      <c r="N13">
        <v>0.2</v>
      </c>
      <c r="O13">
        <v>236.25</v>
      </c>
      <c r="P13">
        <v>1.45</v>
      </c>
      <c r="Q13">
        <v>32.59</v>
      </c>
    </row>
    <row r="14" spans="1:17">
      <c r="A14" s="21" t="s">
        <v>21</v>
      </c>
      <c r="B14" s="21">
        <v>201610</v>
      </c>
      <c r="C14" s="21" t="s">
        <v>62</v>
      </c>
      <c r="D14" s="21" t="s">
        <v>100</v>
      </c>
      <c r="E14" s="21" t="s">
        <v>95</v>
      </c>
      <c r="F14" s="21">
        <v>1</v>
      </c>
      <c r="G14" s="21">
        <v>12</v>
      </c>
      <c r="H14" s="21">
        <v>13</v>
      </c>
      <c r="I14" s="21">
        <v>13</v>
      </c>
      <c r="J14" s="24">
        <v>0.9231</v>
      </c>
      <c r="K14" s="24">
        <v>1</v>
      </c>
      <c r="L14" s="21">
        <v>3.375</v>
      </c>
      <c r="M14" s="21">
        <v>43.875</v>
      </c>
      <c r="N14" s="21">
        <v>0.2</v>
      </c>
      <c r="O14" s="21">
        <v>219.38</v>
      </c>
      <c r="P14" s="21">
        <v>1.35</v>
      </c>
      <c r="Q14" s="21">
        <v>32.5</v>
      </c>
    </row>
    <row r="15" spans="1:17">
      <c r="A15" t="s">
        <v>18</v>
      </c>
      <c r="B15">
        <v>201420</v>
      </c>
      <c r="C15" t="s">
        <v>62</v>
      </c>
      <c r="D15" t="s">
        <v>101</v>
      </c>
      <c r="E15" t="s">
        <v>95</v>
      </c>
      <c r="F15">
        <v>1</v>
      </c>
      <c r="G15">
        <v>7</v>
      </c>
      <c r="H15">
        <v>7</v>
      </c>
      <c r="I15">
        <v>7</v>
      </c>
      <c r="J15" s="10">
        <v>1</v>
      </c>
      <c r="K15" s="10">
        <v>1</v>
      </c>
      <c r="L15">
        <v>4.5</v>
      </c>
      <c r="M15">
        <v>31.5</v>
      </c>
      <c r="N15">
        <v>0.27</v>
      </c>
      <c r="O15">
        <v>116.67</v>
      </c>
      <c r="P15">
        <v>0.96</v>
      </c>
      <c r="Q15">
        <v>32.81</v>
      </c>
    </row>
    <row r="16" spans="1:17">
      <c r="A16" s="21" t="s">
        <v>18</v>
      </c>
      <c r="B16" s="21">
        <v>201420</v>
      </c>
      <c r="C16" s="21" t="s">
        <v>62</v>
      </c>
      <c r="D16" s="21" t="s">
        <v>102</v>
      </c>
      <c r="E16" s="21" t="s">
        <v>95</v>
      </c>
      <c r="F16" s="21">
        <v>1</v>
      </c>
      <c r="G16" s="21">
        <v>9</v>
      </c>
      <c r="H16" s="21">
        <v>9</v>
      </c>
      <c r="I16" s="21">
        <v>9</v>
      </c>
      <c r="J16" s="24">
        <v>1</v>
      </c>
      <c r="K16" s="24">
        <v>1</v>
      </c>
      <c r="L16" s="21">
        <v>4.5</v>
      </c>
      <c r="M16" s="21">
        <v>40.5</v>
      </c>
      <c r="N16" s="21">
        <v>0.27</v>
      </c>
      <c r="O16" s="21">
        <v>150</v>
      </c>
      <c r="P16" s="21">
        <v>1.23</v>
      </c>
      <c r="Q16" s="21">
        <v>32.93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WT&amp;RPrinted on &amp;D</oddHeader>
    <oddFooter>&amp;L&amp;BGenerated By: Jose Carrillo&amp;RPage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COVER PAGE</vt:lpstr>
      <vt:lpstr>A. ENRL &amp; FILL RATES</vt:lpstr>
      <vt:lpstr>B. PRODUCTIVITY</vt:lpstr>
      <vt:lpstr>C. SUCCESS &amp; RETENTION</vt:lpstr>
      <vt:lpstr>D. SUCC &amp; RET BY ETHN</vt:lpstr>
      <vt:lpstr>E. SUCC &amp; RET BY AGE</vt:lpstr>
      <vt:lpstr>F. DEGREES &amp; CERTS</vt:lpstr>
      <vt:lpstr>GENDER DATA</vt:lpstr>
      <vt:lpstr>COURSE DATA</vt:lpstr>
      <vt:lpstr>SECTION DATA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Carrillo</dc:creator>
  <cp:lastModifiedBy>Jose Carrillo</cp:lastModifiedBy>
  <dcterms:created xsi:type="dcterms:W3CDTF">2016-08-22T22:31:13+02:00</dcterms:created>
  <dcterms:modified xsi:type="dcterms:W3CDTF">2016-08-22T22:31:13+02:00</dcterms:modified>
  <dc:title>2014-2015 IVC Research Report for WT</dc:title>
  <dc:description>WT Specific Report Generated from Banner Data.</dc:description>
  <dc:subject>2014-2015 IVC Research Report for WT</dc:subject>
  <cp:keywords/>
  <cp:category/>
</cp:coreProperties>
</file>