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gif" ContentType="image/gif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COVER PAGE" sheetId="1" r:id="rId4"/>
    <sheet name="A. ENRL &amp; FILL RATES" sheetId="2" r:id="rId5"/>
    <sheet name="B. PRODUCTIVITY" sheetId="3" r:id="rId6"/>
    <sheet name="C. SUCCESS &amp; RETENTION" sheetId="4" r:id="rId7"/>
    <sheet name="D. SUCC &amp; RET BY ETHN" sheetId="5" r:id="rId8"/>
    <sheet name="E. SUCC &amp; RET BY AGE" sheetId="6" r:id="rId9"/>
    <sheet name="F. DEGREES &amp; CERTS" sheetId="7" r:id="rId10"/>
    <sheet name="GENDER DATA" sheetId="8" r:id="rId11"/>
    <sheet name="COURSE DATA" sheetId="9" r:id="rId12"/>
    <sheet name="SECTION DATA" sheetId="10" r:id="rId13"/>
    <sheet name="Worksheet" sheetId="11" r:id="rId1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<sst xmlns="http://schemas.openxmlformats.org/spreadsheetml/2006/main" uniqueCount="117">
  <si>
    <t>Welding Technology</t>
  </si>
  <si>
    <t>2015-2016</t>
  </si>
  <si>
    <t>Program Review Data</t>
  </si>
  <si>
    <t>B. Present - Data Analysis and Program Health</t>
  </si>
  <si>
    <t>1. Summarize and analyze all disaggregated data by day, evening, gender, ethnicity, and distance education. Narrative only.</t>
  </si>
  <si>
    <t>Submit electronic Excel file with graphs or trend data.</t>
  </si>
  <si>
    <t>Imperial Valley College</t>
  </si>
  <si>
    <t>Office of Institutional Research</t>
  </si>
  <si>
    <t>a. Enrollment and Fill Rates</t>
  </si>
  <si>
    <t>Discuss the trends in enrollment and fill rate for each program by day and evening at the program level.</t>
  </si>
  <si>
    <t>Day Sections</t>
  </si>
  <si>
    <t>Extended Day</t>
  </si>
  <si>
    <t>Online</t>
  </si>
  <si>
    <t>Sections</t>
  </si>
  <si>
    <t>Fill</t>
  </si>
  <si>
    <t>Enroll</t>
  </si>
  <si>
    <t>Mass Cap</t>
  </si>
  <si>
    <t>Fall 2013</t>
  </si>
  <si>
    <t>Spring 2014</t>
  </si>
  <si>
    <t>Fall 2014</t>
  </si>
  <si>
    <t>Spring 2015</t>
  </si>
  <si>
    <t>Fall 2015</t>
  </si>
  <si>
    <t>Spring 2016</t>
  </si>
  <si>
    <t>Fall 2016</t>
  </si>
  <si>
    <t>Spring 2017</t>
  </si>
  <si>
    <t>Totals &amp; Averages:</t>
  </si>
  <si>
    <t>b. Productivity</t>
  </si>
  <si>
    <t>What are the trends in productivity?</t>
  </si>
  <si>
    <t>WSCH/FTEF</t>
  </si>
  <si>
    <t>Disclaimer: This report reflects Productivity using the 16-week Term Lenth Multiplier (TLM).</t>
  </si>
  <si>
    <t>Please do not compare Productivty to previous program review reports using the 18-week TLM.</t>
  </si>
  <si>
    <t>c. Success and Retention</t>
  </si>
  <si>
    <t>Discuss the success and retention rates by day, evening (extended day), and online classes in each program and identify gaps.</t>
  </si>
  <si>
    <t>Enrollment</t>
  </si>
  <si>
    <t>Success Rate</t>
  </si>
  <si>
    <t>Retention Rate</t>
  </si>
  <si>
    <t>d. Success and Retention by Ethnicity</t>
  </si>
  <si>
    <t>Discuss the success and retention rates by demographic diversity of students.</t>
  </si>
  <si>
    <t>African-American</t>
  </si>
  <si>
    <t>Hispanic</t>
  </si>
  <si>
    <t>White</t>
  </si>
  <si>
    <t>Other</t>
  </si>
  <si>
    <t>Unknown, Non-Responsive</t>
  </si>
  <si>
    <t>#</t>
  </si>
  <si>
    <t>Success</t>
  </si>
  <si>
    <t>Retention</t>
  </si>
  <si>
    <t>Total:</t>
  </si>
  <si>
    <t>e. Success and Retention by Age</t>
  </si>
  <si>
    <t>Discuss the success and retention rates by student age groups.</t>
  </si>
  <si>
    <t>19 or Less</t>
  </si>
  <si>
    <t>20 to 24</t>
  </si>
  <si>
    <t>25 to 29</t>
  </si>
  <si>
    <t>30 to 34</t>
  </si>
  <si>
    <t>35 to 39</t>
  </si>
  <si>
    <t>40 to 49</t>
  </si>
  <si>
    <t>50 +</t>
  </si>
  <si>
    <t>f. Degrees and Certificates</t>
  </si>
  <si>
    <t>Discuss the trends in the number of degrees and/or certificates awarded.</t>
  </si>
  <si>
    <t>ACADEMIC_YEAR</t>
  </si>
  <si>
    <t>MAJOR</t>
  </si>
  <si>
    <t>DEGREE</t>
  </si>
  <si>
    <t>PROGRAM</t>
  </si>
  <si>
    <t>MAJOR_DESC</t>
  </si>
  <si>
    <t>TOTAL_STUDENTS</t>
  </si>
  <si>
    <t>2011-2012</t>
  </si>
  <si>
    <t>WELD</t>
  </si>
  <si>
    <t>CERT</t>
  </si>
  <si>
    <t>WELD-CERT</t>
  </si>
  <si>
    <t>2012-2013</t>
  </si>
  <si>
    <t>AS</t>
  </si>
  <si>
    <t>WELD-AS</t>
  </si>
  <si>
    <t>2013-2014</t>
  </si>
  <si>
    <t>2014-2015</t>
  </si>
  <si>
    <t>2016-2017</t>
  </si>
  <si>
    <t>Female</t>
  </si>
  <si>
    <t>Male</t>
  </si>
  <si>
    <t>Unknown</t>
  </si>
  <si>
    <t>TERM_NAME</t>
  </si>
  <si>
    <t>TERM_CODE</t>
  </si>
  <si>
    <t>SUBJECT</t>
  </si>
  <si>
    <t>COURSE</t>
  </si>
  <si>
    <t>CLASS_TYPE</t>
  </si>
  <si>
    <t>SECTIONS</t>
  </si>
  <si>
    <t>PASSED</t>
  </si>
  <si>
    <t>RETAINED</t>
  </si>
  <si>
    <t>ENROLLED</t>
  </si>
  <si>
    <t>SUCCESS</t>
  </si>
  <si>
    <t>RETENTION</t>
  </si>
  <si>
    <t>WCH</t>
  </si>
  <si>
    <t>WSCH</t>
  </si>
  <si>
    <t>FTEF</t>
  </si>
  <si>
    <t>PRODUCTIVITY</t>
  </si>
  <si>
    <t>FTES</t>
  </si>
  <si>
    <t>WSCH_PER_FTES</t>
  </si>
  <si>
    <t>WELD100</t>
  </si>
  <si>
    <t>day</t>
  </si>
  <si>
    <t>ex_day</t>
  </si>
  <si>
    <t>WELD101</t>
  </si>
  <si>
    <t>WELD102</t>
  </si>
  <si>
    <t>WELD103</t>
  </si>
  <si>
    <t>WELD104</t>
  </si>
  <si>
    <t>WELD105</t>
  </si>
  <si>
    <t>WELD115</t>
  </si>
  <si>
    <t>WELD125</t>
  </si>
  <si>
    <t>WELD135</t>
  </si>
  <si>
    <t>WELD225</t>
  </si>
  <si>
    <t>WELD230</t>
  </si>
  <si>
    <t>CRN</t>
  </si>
  <si>
    <t>DURATION</t>
  </si>
  <si>
    <t>INSTRUCTOR</t>
  </si>
  <si>
    <t>AVG_GPA</t>
  </si>
  <si>
    <t>Full Term</t>
  </si>
  <si>
    <t>Huerta</t>
  </si>
  <si>
    <t>Rivera</t>
  </si>
  <si>
    <t>Araiza</t>
  </si>
  <si>
    <t>Cervantes Marmolejo</t>
  </si>
  <si>
    <t>Cervantes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</si>
</sst>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0"/>
      <color rgb="FF000000"/>
      <name val="Calibri"/>
    </font>
    <font>
      <b val="0"/>
      <i val="0"/>
      <strike val="0"/>
      <u val="none"/>
      <sz val="48"/>
      <color rgb="FF000000"/>
      <name val="Calibri"/>
    </font>
    <font>
      <b val="0"/>
      <i val="0"/>
      <strike val="0"/>
      <u val="none"/>
      <sz val="28"/>
      <color rgb="FF000000"/>
      <name val="Calibri"/>
    </font>
    <font>
      <b val="0"/>
      <i val="0"/>
      <strike val="0"/>
      <u val="none"/>
      <sz val="18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1"/>
      <i val="0"/>
      <strike val="0"/>
      <u val="none"/>
      <sz val="16"/>
      <color rgb="FFFFFFFF"/>
      <name val="Calibri"/>
    </font>
    <font>
      <b val="1"/>
      <i val="0"/>
      <strike val="0"/>
      <u val="none"/>
      <sz val="12"/>
      <color rgb="FFFFFFFF"/>
      <name val="Calibri"/>
    </font>
    <font>
      <b val="1"/>
      <i val="0"/>
      <strike val="0"/>
      <u val="none"/>
      <sz val="10"/>
      <color rgb="FFFFFF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004CBE"/>
        <bgColor rgb="FF000000"/>
      </patternFill>
    </fill>
    <fill>
      <patternFill patternType="solid">
        <fgColor rgb="FFC0504D"/>
        <bgColor rgb="FF000000"/>
      </patternFill>
    </fill>
    <fill>
      <patternFill patternType="solid">
        <fgColor rgb="FFEDEDED"/>
        <bgColor rgb="FF000000"/>
      </patternFill>
    </fill>
    <fill>
      <patternFill patternType="solid">
        <fgColor rgb="FFCD2E26"/>
        <bgColor rgb="FF000000"/>
      </patternFill>
    </fill>
  </fills>
  <borders count="3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</borders>
  <cellStyleXfs count="1">
    <xf numFmtId="0" fontId="0" fillId="0" borderId="0"/>
  </cellStyleXfs>
  <cellXfs count="2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3" numFmtId="0" fillId="0" borderId="0" applyFont="1" applyNumberFormat="0" applyFill="0" applyBorder="0" applyAlignment="1">
      <alignment horizontal="center" vertical="bottom" textRotation="0" wrapText="false" shrinkToFit="false"/>
    </xf>
    <xf xfId="0" fontId="4" numFmtId="0" fillId="0" borderId="0" applyFont="1" applyNumberFormat="0" applyFill="0" applyBorder="0" applyAlignment="1">
      <alignment horizontal="center" vertical="bottom" textRotation="0" wrapText="false" shrinkToFit="false"/>
    </xf>
    <xf xfId="0" fontId="5" numFmtId="0" fillId="2" borderId="1" applyFont="1" applyNumberFormat="0" applyFill="1" applyBorder="1" applyAlignment="0">
      <alignment horizontal="general" vertical="bottom" textRotation="0" wrapText="false" shrinkToFit="false"/>
    </xf>
    <xf xfId="0" fontId="6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7" numFmtId="0" fillId="3" borderId="1" applyFont="1" applyNumberFormat="0" applyFill="1" applyBorder="1" applyAlignment="1">
      <alignment horizontal="center" vertical="bottom" textRotation="0" wrapText="false" shrinkToFit="false"/>
    </xf>
    <xf xfId="0" fontId="0" numFmtId="10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1">
      <alignment horizontal="center" vertical="bottom" textRotation="0" wrapText="false" shrinkToFit="false"/>
    </xf>
    <xf xfId="0" fontId="0" numFmtId="0" fillId="4" borderId="1" applyFont="0" applyNumberFormat="0" applyFill="1" applyBorder="1" applyAlignment="1">
      <alignment horizontal="center" vertical="bottom" textRotation="0" wrapText="false" shrinkToFit="false"/>
    </xf>
    <xf xfId="0" fontId="0" numFmtId="10" fillId="4" borderId="1" applyFont="0" applyNumberFormat="1" applyFill="1" applyBorder="1" applyAlignment="1">
      <alignment horizontal="center" vertical="bottom" textRotation="0" wrapText="false" shrinkToFit="false"/>
    </xf>
    <xf xfId="0" fontId="0" numFmtId="10" fillId="0" borderId="1" applyFont="0" applyNumberFormat="1" applyFill="0" applyBorder="1" applyAlignment="1">
      <alignment horizontal="center" vertical="bottom" textRotation="0" wrapText="false" shrinkToFit="false"/>
    </xf>
    <xf xfId="0" fontId="4" numFmtId="0" fillId="0" borderId="2" applyFont="1" applyNumberFormat="0" applyFill="0" applyBorder="1" applyAlignment="0">
      <alignment horizontal="general" vertical="bottom" textRotation="0" wrapText="false" shrinkToFit="false"/>
    </xf>
    <xf xfId="0" fontId="4" numFmtId="0" fillId="0" borderId="2" applyFont="1" applyNumberFormat="0" applyFill="0" applyBorder="1" applyAlignment="1">
      <alignment horizontal="center" vertical="bottom" textRotation="0" wrapText="false" shrinkToFit="false"/>
    </xf>
    <xf xfId="0" fontId="4" numFmtId="10" fillId="0" borderId="2" applyFont="1" applyNumberFormat="1" applyFill="0" applyBorder="1" applyAlignment="1">
      <alignment horizontal="center" vertical="bottom" textRotation="0" wrapText="false" shrinkToFit="false"/>
    </xf>
    <xf xfId="0" fontId="5" numFmtId="0" fillId="5" borderId="1" applyFont="1" applyNumberFormat="0" applyFill="1" applyBorder="1" applyAlignment="0">
      <alignment horizontal="general" vertical="bottom" textRotation="0" wrapText="false" shrinkToFit="false"/>
    </xf>
    <xf xfId="0" fontId="0" numFmtId="0" fillId="5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10" fillId="0" borderId="1" applyFont="0" applyNumberFormat="1" applyFill="0" applyBorder="1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0" fillId="4" borderId="0" applyFont="0" applyNumberFormat="0" applyFill="1" applyBorder="0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4" numFmtId="0" fillId="0" borderId="2" applyFont="1" applyNumberFormat="0" applyFill="0" applyBorder="1" applyAlignment="1">
      <alignment horizontal="right" vertical="bottom" textRotation="0" wrapText="false" shrinkToFit="false"/>
    </xf>
    <xf xfId="0" fontId="0" numFmtId="10" fillId="4" borderId="0" applyFont="0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vc_logo76.gi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238125</xdr:colOff>
      <xdr:row>0</xdr:row>
      <xdr:rowOff>0</xdr:rowOff>
    </xdr:from>
    <xdr:ext cx="2381250" cy="2590800"/>
    <xdr:pic>
      <xdr:nvPicPr>
        <xdr:cNvPr id="1" name="Imperial Valley College" descr="Imperial Valley College 50th Anniversary 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30"/>
  <sheetViews>
    <sheetView tabSelected="1" workbookViewId="0" showGridLines="false" showRowColHeaders="1">
      <selection activeCell="A26" sqref="A26"/>
    </sheetView>
  </sheetViews>
  <sheetFormatPr defaultRowHeight="14.4" outlineLevelRow="0" outlineLevelCol="0"/>
  <sheetData>
    <row r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1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1: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spans="1:1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</row>
    <row r="8" spans="1:1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</row>
    <row r="9" spans="1:1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</row>
    <row r="10" spans="1:1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</row>
    <row r="11" spans="1:1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</row>
    <row r="12" spans="1:1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</row>
    <row r="13" spans="1:1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</row>
    <row r="14" spans="1:1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</row>
    <row r="15" spans="1: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</row>
    <row r="16" spans="1:15">
      <c r="A16" s="2" t="s">
        <v>0</v>
      </c>
      <c r="B16" s="2"/>
      <c r="C16" s="2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</row>
    <row r="17" spans="1:1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</row>
    <row r="18" spans="1:1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</row>
    <row r="19" spans="1:15">
      <c r="A19" s="3" t="s">
        <v>1</v>
      </c>
      <c r="B19" s="3"/>
      <c r="C19" s="3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</row>
    <row r="20" spans="1:1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</row>
    <row r="21" spans="1:15">
      <c r="A21" s="3" t="s">
        <v>2</v>
      </c>
      <c r="B21" s="3"/>
      <c r="C21" s="3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</row>
    <row r="22" spans="1:1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</row>
    <row r="23" spans="1:15">
      <c r="A23" s="4" t="s">
        <v>3</v>
      </c>
      <c r="B23" s="4"/>
      <c r="C23" s="4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</row>
    <row r="24" spans="1:1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</row>
    <row r="25" spans="1:15">
      <c r="A25" s="1" t="s">
        <v>4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</row>
    <row r="26" spans="1:15">
      <c r="A26" s="5" t="s">
        <v>5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</row>
    <row r="27" spans="1:1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</row>
    <row r="28" spans="1:1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</row>
    <row r="29" spans="1:15">
      <c r="A29" s="1" t="s">
        <v>6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</row>
    <row r="30" spans="1:15">
      <c r="A30" s="1" t="s">
        <v>7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O1"/>
    <mergeCell ref="A2:O2"/>
    <mergeCell ref="A3:O3"/>
    <mergeCell ref="A4:O4"/>
    <mergeCell ref="A5:O5"/>
    <mergeCell ref="A6:O6"/>
    <mergeCell ref="A7:O7"/>
    <mergeCell ref="A8:O8"/>
    <mergeCell ref="A9:O9"/>
    <mergeCell ref="A10:O10"/>
    <mergeCell ref="A11:O11"/>
    <mergeCell ref="A12:O12"/>
    <mergeCell ref="A13:O13"/>
    <mergeCell ref="A14:O14"/>
    <mergeCell ref="A15:O15"/>
    <mergeCell ref="A16:O16"/>
    <mergeCell ref="A17:O17"/>
    <mergeCell ref="A18:O18"/>
    <mergeCell ref="A19:O19"/>
    <mergeCell ref="A20:O20"/>
    <mergeCell ref="A21:O21"/>
    <mergeCell ref="A22:O22"/>
    <mergeCell ref="A23:O23"/>
    <mergeCell ref="A24:O24"/>
    <mergeCell ref="A25:O25"/>
    <mergeCell ref="A26:O26"/>
    <mergeCell ref="A27:O27"/>
    <mergeCell ref="A28:O28"/>
    <mergeCell ref="A29:O29"/>
    <mergeCell ref="A30:O30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WELD&amp;RPrinted on &amp;D</oddHeader>
    <oddFooter>&amp;L&amp;BGenerated By: Jose Carrillo&amp;RPage &amp;P of &amp;N</oddFooter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14"/>
  <sheetViews>
    <sheetView tabSelected="0" workbookViewId="0" showGridLines="true" showRowColHeaders="1">
      <selection activeCell="M14" sqref="M14"/>
    </sheetView>
  </sheetViews>
  <sheetFormatPr defaultRowHeight="14.4" outlineLevelRow="0" outlineLevelCol="0"/>
  <cols>
    <col min="1" max="1" width="16" customWidth="true" style="0"/>
    <col min="2" max="2" width="10" customWidth="true" style="0"/>
    <col min="3" max="3" width="11" customWidth="true" style="0"/>
    <col min="4" max="4" width="11" customWidth="true" style="0"/>
    <col min="5" max="5" width="10" customWidth="true" style="0"/>
    <col min="6" max="6" width="11" customWidth="true" style="0"/>
    <col min="7" max="7" width="11" customWidth="true" style="0"/>
    <col min="8" max="8" width="10" customWidth="true" style="0"/>
    <col min="9" max="9" width="11" customWidth="true" style="0"/>
    <col min="10" max="10" width="11" customWidth="true" style="0"/>
    <col min="11" max="11" width="10" customWidth="true" style="0"/>
    <col min="12" max="12" width="11" customWidth="true" style="0"/>
    <col min="13" max="13" width="11" customWidth="true" style="0"/>
  </cols>
  <sheetData>
    <row r="1" spans="1:13">
      <c r="A1" s="6" t="s">
        <v>8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</row>
    <row r="2" spans="1:13">
      <c r="A2" s="7" t="s">
        <v>9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</row>
    <row r="4" spans="1:13">
      <c r="B4" s="9" t="s">
        <v>10</v>
      </c>
      <c r="C4" s="9"/>
      <c r="D4" s="9"/>
      <c r="E4" s="9"/>
      <c r="F4" s="9" t="s">
        <v>11</v>
      </c>
      <c r="G4" s="9"/>
      <c r="H4" s="9"/>
      <c r="I4" s="9"/>
      <c r="J4" s="9" t="s">
        <v>12</v>
      </c>
      <c r="K4" s="9"/>
      <c r="L4" s="9"/>
      <c r="M4" s="9"/>
    </row>
    <row r="5" spans="1:13">
      <c r="B5" s="9" t="s">
        <v>13</v>
      </c>
      <c r="C5" s="9" t="s">
        <v>14</v>
      </c>
      <c r="D5" s="9" t="s">
        <v>15</v>
      </c>
      <c r="E5" s="9" t="s">
        <v>16</v>
      </c>
      <c r="F5" s="9" t="s">
        <v>13</v>
      </c>
      <c r="G5" s="9" t="s">
        <v>14</v>
      </c>
      <c r="H5" s="9" t="s">
        <v>15</v>
      </c>
      <c r="I5" s="9" t="s">
        <v>16</v>
      </c>
      <c r="J5" s="9" t="s">
        <v>13</v>
      </c>
      <c r="K5" s="9" t="s">
        <v>14</v>
      </c>
      <c r="L5" s="9" t="s">
        <v>15</v>
      </c>
      <c r="M5" s="9" t="s">
        <v>16</v>
      </c>
    </row>
    <row r="6" spans="1:13">
      <c r="A6" s="11" t="s">
        <v>17</v>
      </c>
      <c r="B6" s="12">
        <v>2</v>
      </c>
      <c r="C6" s="13">
        <v>0.75</v>
      </c>
      <c r="D6" s="12">
        <v>27</v>
      </c>
      <c r="E6" s="12">
        <v>36</v>
      </c>
      <c r="F6" s="12">
        <v>1</v>
      </c>
      <c r="G6" s="13">
        <v>1.11</v>
      </c>
      <c r="H6" s="12">
        <v>20</v>
      </c>
      <c r="I6" s="12">
        <v>18</v>
      </c>
      <c r="J6" s="12">
        <v>0</v>
      </c>
      <c r="K6" s="13">
        <v>0</v>
      </c>
      <c r="L6" s="12">
        <v>0</v>
      </c>
      <c r="M6" s="12">
        <v>0</v>
      </c>
    </row>
    <row r="7" spans="1:13">
      <c r="A7" s="11" t="s">
        <v>18</v>
      </c>
      <c r="B7" s="11">
        <v>3</v>
      </c>
      <c r="C7" s="14">
        <v>0.87</v>
      </c>
      <c r="D7" s="11">
        <v>47</v>
      </c>
      <c r="E7" s="11">
        <v>54</v>
      </c>
      <c r="F7" s="11">
        <v>2</v>
      </c>
      <c r="G7" s="14">
        <v>1</v>
      </c>
      <c r="H7" s="11">
        <v>36</v>
      </c>
      <c r="I7" s="11">
        <v>36</v>
      </c>
      <c r="J7" s="11">
        <v>0</v>
      </c>
      <c r="K7" s="14">
        <v>0</v>
      </c>
      <c r="L7" s="11">
        <v>0</v>
      </c>
      <c r="M7" s="11">
        <v>0</v>
      </c>
    </row>
    <row r="8" spans="1:13">
      <c r="A8" s="11" t="s">
        <v>19</v>
      </c>
      <c r="B8" s="12">
        <v>2</v>
      </c>
      <c r="C8" s="13">
        <v>1.06</v>
      </c>
      <c r="D8" s="12">
        <v>38</v>
      </c>
      <c r="E8" s="12">
        <v>36</v>
      </c>
      <c r="F8" s="12">
        <v>3</v>
      </c>
      <c r="G8" s="13">
        <v>0.74</v>
      </c>
      <c r="H8" s="12">
        <v>40</v>
      </c>
      <c r="I8" s="12">
        <v>54</v>
      </c>
      <c r="J8" s="12">
        <v>0</v>
      </c>
      <c r="K8" s="13">
        <v>0</v>
      </c>
      <c r="L8" s="12">
        <v>0</v>
      </c>
      <c r="M8" s="12">
        <v>0</v>
      </c>
    </row>
    <row r="9" spans="1:13">
      <c r="A9" s="11" t="s">
        <v>20</v>
      </c>
      <c r="B9" s="11">
        <v>2</v>
      </c>
      <c r="C9" s="14">
        <v>1.11</v>
      </c>
      <c r="D9" s="11">
        <v>40</v>
      </c>
      <c r="E9" s="11">
        <v>36</v>
      </c>
      <c r="F9" s="11">
        <v>2</v>
      </c>
      <c r="G9" s="14">
        <v>0.97</v>
      </c>
      <c r="H9" s="11">
        <v>35</v>
      </c>
      <c r="I9" s="11">
        <v>36</v>
      </c>
      <c r="J9" s="11">
        <v>0</v>
      </c>
      <c r="K9" s="14">
        <v>0</v>
      </c>
      <c r="L9" s="11">
        <v>0</v>
      </c>
      <c r="M9" s="11">
        <v>0</v>
      </c>
    </row>
    <row r="10" spans="1:13">
      <c r="A10" s="11" t="s">
        <v>21</v>
      </c>
      <c r="B10" s="12">
        <v>3</v>
      </c>
      <c r="C10" s="13">
        <v>0.84</v>
      </c>
      <c r="D10" s="12">
        <v>57</v>
      </c>
      <c r="E10" s="12">
        <v>68</v>
      </c>
      <c r="F10" s="12">
        <v>2</v>
      </c>
      <c r="G10" s="13">
        <v>0.8</v>
      </c>
      <c r="H10" s="12">
        <v>35</v>
      </c>
      <c r="I10" s="12">
        <v>44</v>
      </c>
      <c r="J10" s="12">
        <v>0</v>
      </c>
      <c r="K10" s="13">
        <v>0</v>
      </c>
      <c r="L10" s="12">
        <v>0</v>
      </c>
      <c r="M10" s="12">
        <v>0</v>
      </c>
    </row>
    <row r="11" spans="1:13">
      <c r="A11" s="11" t="s">
        <v>22</v>
      </c>
      <c r="B11" s="11">
        <v>3</v>
      </c>
      <c r="C11" s="14">
        <v>1.08</v>
      </c>
      <c r="D11" s="11">
        <v>69</v>
      </c>
      <c r="E11" s="11">
        <v>64</v>
      </c>
      <c r="F11" s="11">
        <v>3</v>
      </c>
      <c r="G11" s="14">
        <v>0.69</v>
      </c>
      <c r="H11" s="11">
        <v>50</v>
      </c>
      <c r="I11" s="11">
        <v>72</v>
      </c>
      <c r="J11" s="11">
        <v>0</v>
      </c>
      <c r="K11" s="14">
        <v>0</v>
      </c>
      <c r="L11" s="11">
        <v>0</v>
      </c>
      <c r="M11" s="11">
        <v>0</v>
      </c>
    </row>
    <row r="12" spans="1:13">
      <c r="A12" s="11" t="s">
        <v>23</v>
      </c>
      <c r="B12" s="12">
        <v>3</v>
      </c>
      <c r="C12" s="13">
        <v>1.01</v>
      </c>
      <c r="D12" s="12">
        <v>69</v>
      </c>
      <c r="E12" s="12">
        <v>68</v>
      </c>
      <c r="F12" s="12">
        <v>2</v>
      </c>
      <c r="G12" s="13">
        <v>0.98</v>
      </c>
      <c r="H12" s="12">
        <v>43</v>
      </c>
      <c r="I12" s="12">
        <v>44</v>
      </c>
      <c r="J12" s="12">
        <v>0</v>
      </c>
      <c r="K12" s="13">
        <v>0</v>
      </c>
      <c r="L12" s="12">
        <v>0</v>
      </c>
      <c r="M12" s="12">
        <v>0</v>
      </c>
    </row>
    <row r="13" spans="1:13">
      <c r="A13" s="11" t="s">
        <v>24</v>
      </c>
      <c r="B13" s="11">
        <v>2</v>
      </c>
      <c r="C13" s="14">
        <v>1.09</v>
      </c>
      <c r="D13" s="11">
        <v>48</v>
      </c>
      <c r="E13" s="11">
        <v>44</v>
      </c>
      <c r="F13" s="11">
        <v>3</v>
      </c>
      <c r="G13" s="14">
        <v>0.88</v>
      </c>
      <c r="H13" s="11">
        <v>60</v>
      </c>
      <c r="I13" s="11">
        <v>68</v>
      </c>
      <c r="J13" s="11">
        <v>0</v>
      </c>
      <c r="K13" s="14">
        <v>0</v>
      </c>
      <c r="L13" s="11">
        <v>0</v>
      </c>
      <c r="M13" s="11">
        <v>0</v>
      </c>
    </row>
    <row r="14" spans="1:13">
      <c r="A14" s="15" t="s">
        <v>25</v>
      </c>
      <c r="B14" s="16" t="str">
        <f>SUM(B6:B13)</f>
        <v>0</v>
      </c>
      <c r="C14" s="17" t="str">
        <f>IF(E14=0, "", (D14/E14))</f>
        <v>0</v>
      </c>
      <c r="D14" s="16" t="str">
        <f>SUM(D6:D13)</f>
        <v>0</v>
      </c>
      <c r="E14" s="16" t="str">
        <f>SUM(E6:E13)</f>
        <v>0</v>
      </c>
      <c r="F14" s="16" t="str">
        <f>SUM(F6:F13)</f>
        <v>0</v>
      </c>
      <c r="G14" s="17" t="str">
        <f>IF(I14=0, "", (H14/I14))</f>
        <v>0</v>
      </c>
      <c r="H14" s="16" t="str">
        <f>SUM(H6:H13)</f>
        <v>0</v>
      </c>
      <c r="I14" s="16" t="str">
        <f>SUM(I6:I13)</f>
        <v>0</v>
      </c>
      <c r="J14" s="16" t="str">
        <f>SUM(J6:J13)</f>
        <v>0</v>
      </c>
      <c r="K14" s="17" t="str">
        <f>IF(M14=0, "", (L14/M14))</f>
        <v>0</v>
      </c>
      <c r="L14" s="16" t="str">
        <f>SUM(L6:L13)</f>
        <v>0</v>
      </c>
      <c r="M14" s="16" t="str">
        <f>SUM(M6:M13)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M1"/>
    <mergeCell ref="A2:M2"/>
    <mergeCell ref="B4:E4"/>
    <mergeCell ref="F4:I4"/>
    <mergeCell ref="J4:M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WELD&amp;RPrinted on &amp;D</oddHeader>
    <oddFooter>&amp;L&amp;BGenerated By: Jose Carrillo&amp;RPage &amp;P of &amp;N</oddFooter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15"/>
  <sheetViews>
    <sheetView tabSelected="0" workbookViewId="0" showGridLines="true" showRowColHeaders="1">
      <selection activeCell="J15" sqref="J15"/>
    </sheetView>
  </sheetViews>
  <sheetFormatPr defaultRowHeight="14.4" outlineLevelRow="0" outlineLevelCol="0"/>
  <cols>
    <col min="1" max="1" width="14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26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27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A4" s="9"/>
      <c r="B4" s="9" t="s">
        <v>28</v>
      </c>
      <c r="C4" s="1"/>
      <c r="D4" s="1"/>
    </row>
    <row r="5" spans="1:10">
      <c r="A5" s="11" t="s">
        <v>17</v>
      </c>
      <c r="B5" s="11">
        <v>305.63</v>
      </c>
    </row>
    <row r="6" spans="1:10">
      <c r="A6" s="11" t="s">
        <v>18</v>
      </c>
      <c r="B6" s="12">
        <v>286.57</v>
      </c>
    </row>
    <row r="7" spans="1:10">
      <c r="A7" s="11" t="s">
        <v>19</v>
      </c>
      <c r="B7" s="11">
        <v>263.25</v>
      </c>
    </row>
    <row r="8" spans="1:10">
      <c r="A8" s="11" t="s">
        <v>20</v>
      </c>
      <c r="B8" s="12">
        <v>293.63</v>
      </c>
    </row>
    <row r="9" spans="1:10">
      <c r="A9" s="11" t="s">
        <v>21</v>
      </c>
      <c r="B9" s="11">
        <v>310.5</v>
      </c>
    </row>
    <row r="10" spans="1:10">
      <c r="A10" s="11" t="s">
        <v>22</v>
      </c>
      <c r="B10" s="12">
        <v>328.13</v>
      </c>
    </row>
    <row r="11" spans="1:10">
      <c r="A11" s="11" t="s">
        <v>23</v>
      </c>
      <c r="B11" s="11">
        <v>378</v>
      </c>
    </row>
    <row r="14" spans="1:10">
      <c r="A14" s="18" t="s">
        <v>29</v>
      </c>
      <c r="B14" s="19"/>
      <c r="C14" s="19"/>
      <c r="D14" s="19"/>
      <c r="E14" s="19"/>
      <c r="F14" s="19"/>
      <c r="G14" s="19"/>
      <c r="H14" s="19"/>
      <c r="I14" s="19"/>
      <c r="J14" s="19"/>
    </row>
    <row r="15" spans="1:10">
      <c r="A15" s="18" t="s">
        <v>30</v>
      </c>
      <c r="B15" s="19"/>
      <c r="C15" s="19"/>
      <c r="D15" s="19"/>
      <c r="E15" s="19"/>
      <c r="F15" s="19"/>
      <c r="G15" s="19"/>
      <c r="H15" s="19"/>
      <c r="I15" s="19"/>
      <c r="J15" s="19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14:J14"/>
    <mergeCell ref="A15:J15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WELD&amp;RPrinted on &amp;D</oddHeader>
    <oddFooter>&amp;L&amp;BGenerated By: Jose Carrillo&amp;RPage &amp;P of &amp;N</oddFooter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13"/>
  <sheetViews>
    <sheetView tabSelected="0" workbookViewId="0" showGridLines="true" showRowColHeaders="1">
      <selection activeCell="J13" sqref="J13"/>
    </sheetView>
  </sheetViews>
  <sheetFormatPr defaultRowHeight="14.4" outlineLevelRow="0" outlineLevelCol="0"/>
  <cols>
    <col min="1" max="1" width="16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31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32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B4" s="9" t="s">
        <v>10</v>
      </c>
      <c r="C4" s="9"/>
      <c r="D4" s="9"/>
      <c r="E4" s="9" t="s">
        <v>11</v>
      </c>
      <c r="F4" s="9"/>
      <c r="G4" s="9"/>
      <c r="H4" s="9" t="s">
        <v>12</v>
      </c>
      <c r="I4" s="9"/>
      <c r="J4" s="9"/>
    </row>
    <row r="5" spans="1:10">
      <c r="B5" s="9" t="s">
        <v>33</v>
      </c>
      <c r="C5" s="9" t="s">
        <v>34</v>
      </c>
      <c r="D5" s="9" t="s">
        <v>35</v>
      </c>
      <c r="E5" s="9" t="s">
        <v>33</v>
      </c>
      <c r="F5" s="9" t="s">
        <v>34</v>
      </c>
      <c r="G5" s="9" t="s">
        <v>35</v>
      </c>
      <c r="H5" s="9" t="s">
        <v>33</v>
      </c>
      <c r="I5" s="9" t="s">
        <v>34</v>
      </c>
      <c r="J5" s="9" t="s">
        <v>35</v>
      </c>
    </row>
    <row r="6" spans="1:10">
      <c r="A6" s="11" t="s">
        <v>17</v>
      </c>
      <c r="B6" s="12">
        <v>27</v>
      </c>
      <c r="C6" s="13">
        <v>0.7037</v>
      </c>
      <c r="D6" s="13">
        <v>0.7778</v>
      </c>
      <c r="E6" s="12">
        <v>20</v>
      </c>
      <c r="F6" s="13">
        <v>0.8</v>
      </c>
      <c r="G6" s="13">
        <v>0.9</v>
      </c>
      <c r="H6" s="12">
        <v>0</v>
      </c>
      <c r="I6" s="13">
        <v>0</v>
      </c>
      <c r="J6" s="13">
        <v>0</v>
      </c>
    </row>
    <row r="7" spans="1:10">
      <c r="A7" s="11" t="s">
        <v>18</v>
      </c>
      <c r="B7" s="11">
        <v>47</v>
      </c>
      <c r="C7" s="14">
        <v>0.7872</v>
      </c>
      <c r="D7" s="14">
        <v>0.9574</v>
      </c>
      <c r="E7" s="11">
        <v>36</v>
      </c>
      <c r="F7" s="14">
        <v>0.8889</v>
      </c>
      <c r="G7" s="14">
        <v>0.9722</v>
      </c>
      <c r="H7" s="11">
        <v>0</v>
      </c>
      <c r="I7" s="14">
        <v>0</v>
      </c>
      <c r="J7" s="14">
        <v>0</v>
      </c>
    </row>
    <row r="8" spans="1:10">
      <c r="A8" s="11" t="s">
        <v>19</v>
      </c>
      <c r="B8" s="12">
        <v>38</v>
      </c>
      <c r="C8" s="13">
        <v>0.5263</v>
      </c>
      <c r="D8" s="13">
        <v>0.7105</v>
      </c>
      <c r="E8" s="12">
        <v>40</v>
      </c>
      <c r="F8" s="13">
        <v>0.85</v>
      </c>
      <c r="G8" s="13">
        <v>0.925</v>
      </c>
      <c r="H8" s="12">
        <v>0</v>
      </c>
      <c r="I8" s="13">
        <v>0</v>
      </c>
      <c r="J8" s="13">
        <v>0</v>
      </c>
    </row>
    <row r="9" spans="1:10">
      <c r="A9" s="11" t="s">
        <v>20</v>
      </c>
      <c r="B9" s="11">
        <v>40</v>
      </c>
      <c r="C9" s="14">
        <v>0.8</v>
      </c>
      <c r="D9" s="14">
        <v>0.9</v>
      </c>
      <c r="E9" s="11">
        <v>35</v>
      </c>
      <c r="F9" s="14">
        <v>0.8857</v>
      </c>
      <c r="G9" s="14">
        <v>0.9429</v>
      </c>
      <c r="H9" s="11">
        <v>0</v>
      </c>
      <c r="I9" s="14">
        <v>0</v>
      </c>
      <c r="J9" s="14">
        <v>0</v>
      </c>
    </row>
    <row r="10" spans="1:10">
      <c r="A10" s="11" t="s">
        <v>21</v>
      </c>
      <c r="B10" s="12">
        <v>57</v>
      </c>
      <c r="C10" s="13">
        <v>0.8772</v>
      </c>
      <c r="D10" s="13">
        <v>0.9474</v>
      </c>
      <c r="E10" s="12">
        <v>35</v>
      </c>
      <c r="F10" s="13">
        <v>0.7143</v>
      </c>
      <c r="G10" s="13">
        <v>0.8571</v>
      </c>
      <c r="H10" s="12">
        <v>0</v>
      </c>
      <c r="I10" s="13">
        <v>0</v>
      </c>
      <c r="J10" s="13">
        <v>0</v>
      </c>
    </row>
    <row r="11" spans="1:10">
      <c r="A11" s="11" t="s">
        <v>22</v>
      </c>
      <c r="B11" s="11">
        <v>69</v>
      </c>
      <c r="C11" s="14">
        <v>0.8841</v>
      </c>
      <c r="D11" s="14">
        <v>0.971</v>
      </c>
      <c r="E11" s="11">
        <v>50</v>
      </c>
      <c r="F11" s="14">
        <v>0.84</v>
      </c>
      <c r="G11" s="14">
        <v>0.86</v>
      </c>
      <c r="H11" s="11">
        <v>0</v>
      </c>
      <c r="I11" s="14">
        <v>0</v>
      </c>
      <c r="J11" s="14">
        <v>0</v>
      </c>
    </row>
    <row r="12" spans="1:10">
      <c r="A12" s="11" t="s">
        <v>23</v>
      </c>
      <c r="B12" s="12">
        <v>69</v>
      </c>
      <c r="C12" s="13">
        <v>0.8841</v>
      </c>
      <c r="D12" s="13">
        <v>0.9565</v>
      </c>
      <c r="E12" s="12">
        <v>43</v>
      </c>
      <c r="F12" s="13">
        <v>0.9767</v>
      </c>
      <c r="G12" s="13">
        <v>0.9767</v>
      </c>
      <c r="H12" s="12">
        <v>0</v>
      </c>
      <c r="I12" s="13">
        <v>0</v>
      </c>
      <c r="J12" s="13">
        <v>0</v>
      </c>
    </row>
    <row r="13" spans="1:10">
      <c r="A13" s="15" t="s">
        <v>25</v>
      </c>
      <c r="B13" s="16" t="str">
        <f>SUM(B6:B12)</f>
        <v>0</v>
      </c>
      <c r="C13" s="17" t="str">
        <f>IF(B13=0, "", ((B6*C6)+(B7*C7)+(B8*C8)+(B9*C9)+(B10*C10)+(B11*C11)+(B12*C12))/B13)</f>
        <v>0</v>
      </c>
      <c r="D13" s="17" t="str">
        <f>IF(B13=0, "", ((B6*D6)+(B7*D7)+(B8*D8)+(B9*D9)+(B10*D10)+(B11*D11)+(B12*D12))/B13)</f>
        <v>0</v>
      </c>
      <c r="E13" s="16" t="str">
        <f>SUM(E6:E12)</f>
        <v>0</v>
      </c>
      <c r="F13" s="17" t="str">
        <f>IF(E13=0, "", ((E6*F6)+(E7*F7)+(E8*F8)+(E9*F9)+(E10*F10)+(E11*F11)+(E12*F12))/E13)</f>
        <v>0</v>
      </c>
      <c r="G13" s="17" t="str">
        <f>IF(E13=0, "", ((E6*G6)+(E7*G7)+(E8*G8)+(E9*G9)+(E10*G10)+(E11*G11)+(E12*G12))/E13)</f>
        <v>0</v>
      </c>
      <c r="H13" s="16" t="str">
        <f>SUM(H6:H12)</f>
        <v>0</v>
      </c>
      <c r="I13" s="17" t="str">
        <f>IF(H13=0, "", ((H6*I6)+(H7*I7)+(H8*I8)+(H9*I9)+(H10*I10)+(H11*I11)+(H12*I12))/H13)</f>
        <v>0</v>
      </c>
      <c r="J13" s="17" t="str">
        <f>IF(H13=0, "", ((H6*J6)+(H7*J7)+(H8*J8)+(H9*J9)+(H10*J10)+(H11*J11)+(H12*J12))/H13)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B4:D4"/>
    <mergeCell ref="E4:G4"/>
    <mergeCell ref="H4:J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WELD&amp;RPrinted on &amp;D</oddHeader>
    <oddFooter>&amp;L&amp;BGenerated By: Jose Carrillo&amp;RPage &amp;P of &amp;N</oddFooter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12"/>
  <sheetViews>
    <sheetView tabSelected="0" workbookViewId="0" showGridLines="true" showRowColHeaders="1">
      <selection activeCell="P12" sqref="P12"/>
    </sheetView>
  </sheetViews>
  <sheetFormatPr defaultRowHeight="14.4" outlineLevelRow="0" outlineLevelCol="0"/>
  <cols>
    <col min="1" max="1" width="16" customWidth="true" style="0"/>
    <col min="2" max="2" width="6" customWidth="true" style="0"/>
    <col min="3" max="3" width="10" customWidth="true" style="0"/>
    <col min="4" max="4" width="10" customWidth="true" style="0"/>
    <col min="5" max="5" width="6" customWidth="true" style="0"/>
    <col min="6" max="6" width="10" customWidth="true" style="0"/>
    <col min="7" max="7" width="10" customWidth="true" style="0"/>
    <col min="8" max="8" width="6" customWidth="true" style="0"/>
    <col min="9" max="9" width="10" customWidth="true" style="0"/>
    <col min="10" max="10" width="10" customWidth="true" style="0"/>
    <col min="11" max="11" width="5" customWidth="true" style="0"/>
    <col min="12" max="12" width="10" customWidth="true" style="0"/>
    <col min="13" max="13" width="10" customWidth="true" style="0"/>
    <col min="14" max="14" width="5" customWidth="true" style="0"/>
    <col min="15" max="15" width="10" customWidth="true" style="0"/>
    <col min="16" max="16" width="10" customWidth="true" style="0"/>
  </cols>
  <sheetData>
    <row r="1" spans="1:16">
      <c r="A1" s="6" t="s">
        <v>36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</row>
    <row r="2" spans="1:16">
      <c r="A2" s="7" t="s">
        <v>37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</row>
    <row r="4" spans="1:16">
      <c r="B4" s="9" t="s">
        <v>38</v>
      </c>
      <c r="C4" s="9"/>
      <c r="D4" s="9"/>
      <c r="E4" s="9" t="s">
        <v>39</v>
      </c>
      <c r="F4" s="9"/>
      <c r="G4" s="9"/>
      <c r="H4" s="9" t="s">
        <v>40</v>
      </c>
      <c r="I4" s="9"/>
      <c r="J4" s="9"/>
      <c r="K4" s="9" t="s">
        <v>41</v>
      </c>
      <c r="L4" s="9"/>
      <c r="M4" s="9"/>
      <c r="N4" s="9" t="s">
        <v>42</v>
      </c>
      <c r="O4" s="9"/>
      <c r="P4" s="9"/>
    </row>
    <row r="5" spans="1:16">
      <c r="B5" s="9" t="s">
        <v>43</v>
      </c>
      <c r="C5" s="9" t="s">
        <v>44</v>
      </c>
      <c r="D5" s="9" t="s">
        <v>45</v>
      </c>
      <c r="E5" s="9" t="s">
        <v>43</v>
      </c>
      <c r="F5" s="9" t="s">
        <v>44</v>
      </c>
      <c r="G5" s="9" t="s">
        <v>45</v>
      </c>
      <c r="H5" s="9" t="s">
        <v>43</v>
      </c>
      <c r="I5" s="9" t="s">
        <v>44</v>
      </c>
      <c r="J5" s="9" t="s">
        <v>45</v>
      </c>
      <c r="K5" s="9" t="s">
        <v>43</v>
      </c>
      <c r="L5" s="9" t="s">
        <v>44</v>
      </c>
      <c r="M5" s="9" t="s">
        <v>45</v>
      </c>
      <c r="N5" s="9" t="s">
        <v>43</v>
      </c>
      <c r="O5" s="9" t="s">
        <v>44</v>
      </c>
      <c r="P5" s="9" t="s">
        <v>45</v>
      </c>
    </row>
    <row r="6" spans="1:16">
      <c r="A6" s="20" t="s">
        <v>17</v>
      </c>
      <c r="B6" s="20"/>
      <c r="C6" s="21"/>
      <c r="D6" s="21"/>
      <c r="E6" s="12">
        <v>35</v>
      </c>
      <c r="F6" s="13">
        <v>0.7714</v>
      </c>
      <c r="G6" s="13">
        <v>0.8857</v>
      </c>
      <c r="H6" s="12">
        <v>1</v>
      </c>
      <c r="I6" s="13">
        <v>1</v>
      </c>
      <c r="J6" s="13">
        <v>1</v>
      </c>
      <c r="K6" s="20"/>
      <c r="L6" s="21"/>
      <c r="M6" s="21"/>
      <c r="N6" s="12">
        <v>11</v>
      </c>
      <c r="O6" s="13">
        <v>0.6364</v>
      </c>
      <c r="P6" s="13">
        <v>0.6364</v>
      </c>
    </row>
    <row r="7" spans="1:16">
      <c r="A7" s="20" t="s">
        <v>18</v>
      </c>
      <c r="B7" s="20"/>
      <c r="C7" s="21"/>
      <c r="D7" s="21"/>
      <c r="E7" s="11">
        <v>69</v>
      </c>
      <c r="F7" s="14">
        <v>0.8841</v>
      </c>
      <c r="G7" s="14">
        <v>0.9855</v>
      </c>
      <c r="H7" s="11">
        <v>0</v>
      </c>
      <c r="I7" s="14">
        <v>0</v>
      </c>
      <c r="J7" s="14">
        <v>0</v>
      </c>
      <c r="K7" s="20"/>
      <c r="L7" s="21"/>
      <c r="M7" s="21"/>
      <c r="N7" s="11">
        <v>14</v>
      </c>
      <c r="O7" s="14">
        <v>0.5714</v>
      </c>
      <c r="P7" s="14">
        <v>0.8571</v>
      </c>
    </row>
    <row r="8" spans="1:16">
      <c r="A8" s="20" t="s">
        <v>19</v>
      </c>
      <c r="B8" s="20"/>
      <c r="C8" s="21"/>
      <c r="D8" s="21"/>
      <c r="E8" s="12">
        <v>64</v>
      </c>
      <c r="F8" s="13">
        <v>0.7031</v>
      </c>
      <c r="G8" s="13">
        <v>0.8125</v>
      </c>
      <c r="H8" s="12">
        <v>0</v>
      </c>
      <c r="I8" s="13">
        <v>0</v>
      </c>
      <c r="J8" s="13">
        <v>0</v>
      </c>
      <c r="K8" s="20"/>
      <c r="L8" s="21"/>
      <c r="M8" s="21"/>
      <c r="N8" s="12">
        <v>14</v>
      </c>
      <c r="O8" s="13">
        <v>0.6429</v>
      </c>
      <c r="P8" s="13">
        <v>0.8571</v>
      </c>
    </row>
    <row r="9" spans="1:16">
      <c r="A9" s="20" t="s">
        <v>20</v>
      </c>
      <c r="B9" s="20"/>
      <c r="C9" s="21"/>
      <c r="D9" s="21"/>
      <c r="E9" s="11">
        <v>72</v>
      </c>
      <c r="F9" s="14">
        <v>0.8472</v>
      </c>
      <c r="G9" s="14">
        <v>0.9028</v>
      </c>
      <c r="H9" s="11">
        <v>0</v>
      </c>
      <c r="I9" s="14">
        <v>0</v>
      </c>
      <c r="J9" s="14">
        <v>0</v>
      </c>
      <c r="K9" s="20"/>
      <c r="L9" s="21"/>
      <c r="M9" s="21"/>
      <c r="N9" s="11">
        <v>15</v>
      </c>
      <c r="O9" s="14">
        <v>0.8</v>
      </c>
      <c r="P9" s="14">
        <v>1</v>
      </c>
    </row>
    <row r="10" spans="1:16">
      <c r="A10" s="20" t="s">
        <v>21</v>
      </c>
      <c r="B10" s="20"/>
      <c r="C10" s="21"/>
      <c r="D10" s="21"/>
      <c r="E10" s="12">
        <v>55</v>
      </c>
      <c r="F10" s="13">
        <v>0.8727</v>
      </c>
      <c r="G10" s="13">
        <v>0.9455</v>
      </c>
      <c r="H10" s="12">
        <v>0</v>
      </c>
      <c r="I10" s="13">
        <v>0</v>
      </c>
      <c r="J10" s="13">
        <v>0</v>
      </c>
      <c r="K10" s="20"/>
      <c r="L10" s="21"/>
      <c r="M10" s="21"/>
      <c r="N10" s="12">
        <v>40</v>
      </c>
      <c r="O10" s="13">
        <v>0.75</v>
      </c>
      <c r="P10" s="13">
        <v>0.875</v>
      </c>
    </row>
    <row r="11" spans="1:16">
      <c r="A11" s="20" t="s">
        <v>22</v>
      </c>
      <c r="B11" s="20"/>
      <c r="C11" s="21"/>
      <c r="D11" s="21"/>
      <c r="E11" s="11">
        <v>46</v>
      </c>
      <c r="F11" s="14">
        <v>0.8696</v>
      </c>
      <c r="G11" s="14">
        <v>0.913</v>
      </c>
      <c r="H11" s="11">
        <v>0</v>
      </c>
      <c r="I11" s="14">
        <v>0</v>
      </c>
      <c r="J11" s="14">
        <v>0</v>
      </c>
      <c r="K11" s="20"/>
      <c r="L11" s="21"/>
      <c r="M11" s="21"/>
      <c r="N11" s="11">
        <v>74</v>
      </c>
      <c r="O11" s="14">
        <v>0.8649</v>
      </c>
      <c r="P11" s="14">
        <v>0.9324</v>
      </c>
    </row>
    <row r="12" spans="1:16">
      <c r="A12" s="15" t="s">
        <v>46</v>
      </c>
      <c r="B12" s="16" t="str">
        <f>SUM(B6:B11)</f>
        <v>0</v>
      </c>
      <c r="C12" s="17" t="str">
        <f>IF(B12=0, "", ((B6*C6)+(B7*C7)+(B8*C8)+(B9*C9)+(B10*C10)+(B11*C11))/B12)</f>
        <v>0</v>
      </c>
      <c r="D12" s="17" t="str">
        <f>IF(B12=0, "", ((B6*D6)+(B7*D7)+(B8*D8)+(B9*D9)+(B10*D10)+(B11*D11))/B12)</f>
        <v>0</v>
      </c>
      <c r="E12" s="16" t="str">
        <f>SUM(E6:E11)</f>
        <v>0</v>
      </c>
      <c r="F12" s="17" t="str">
        <f>IF(E12=0, "", ((E6*F6)+(E7*F7)+(E8*F8)+(E9*F9)+(E10*F10)+(E11*F11))/E12)</f>
        <v>0</v>
      </c>
      <c r="G12" s="17" t="str">
        <f>IF(E12=0, "", ((E6*G6)+(E7*G7)+(E8*G8)+(E9*G9)+(E10*G10)+(E11*G11))/E12)</f>
        <v>0</v>
      </c>
      <c r="H12" s="16" t="str">
        <f>SUM(H6:H11)</f>
        <v>0</v>
      </c>
      <c r="I12" s="17" t="str">
        <f>IF(H12=0, "", ((H6*I6)+(H7*I7)+(H8*I8)+(H9*I9)+(H10*I10)+(H11*I11))/H12)</f>
        <v>0</v>
      </c>
      <c r="J12" s="17" t="str">
        <f>IF(H12=0, "", ((H6*J6)+(H7*J7)+(H8*J8)+(H9*J9)+(H10*J10)+(H11*J11))/H12)</f>
        <v>0</v>
      </c>
      <c r="K12" s="16" t="str">
        <f>SUM(K6:K11)</f>
        <v>0</v>
      </c>
      <c r="L12" s="17" t="str">
        <f>IF(K12=0, "", ((K6*L6)+(K7*L7)+(K8*L8)+(K9*L9)+(K10*L10)+(K11*L11))/K12)</f>
        <v>0</v>
      </c>
      <c r="M12" s="17" t="str">
        <f>IF(K12=0, "", ((K6*M6)+(K7*M7)+(K8*M8)+(K9*M9)+(K10*M10)+(K11*M11))/K12)</f>
        <v>0</v>
      </c>
      <c r="N12" s="16" t="str">
        <f>SUM(N6:N11)</f>
        <v>0</v>
      </c>
      <c r="O12" s="17" t="str">
        <f>IF(N12=0, "", ((N6*O6)+(N7*O7)+(N8*O8)+(N9*O9)+(N10*O10)+(N11*O11))/N12)</f>
        <v>0</v>
      </c>
      <c r="P12" s="17" t="str">
        <f>IF(N12=0, "", ((N6*P6)+(N7*P7)+(N8*P8)+(N9*P9)+(N10*P10)+(N11*P11))/N12)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P1"/>
    <mergeCell ref="A2:P2"/>
    <mergeCell ref="B4:D4"/>
    <mergeCell ref="E4:G4"/>
    <mergeCell ref="H4:J4"/>
    <mergeCell ref="K4:M4"/>
    <mergeCell ref="N4:P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WELD&amp;RPrinted on &amp;D</oddHeader>
    <oddFooter>&amp;L&amp;BGenerated By: Jose Carrillo&amp;RPage &amp;P of &amp;N</oddFooter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V12"/>
  <sheetViews>
    <sheetView tabSelected="0" workbookViewId="0" showGridLines="true" showRowColHeaders="1">
      <selection activeCell="V12" sqref="V12"/>
    </sheetView>
  </sheetViews>
  <sheetFormatPr defaultRowHeight="14.4" outlineLevelRow="0" outlineLevelCol="0"/>
  <cols>
    <col min="1" max="1" width="15" customWidth="true" style="0"/>
    <col min="2" max="2" width="5" customWidth="true" style="0"/>
    <col min="3" max="3" width="10" customWidth="true" style="0"/>
    <col min="4" max="4" width="10" customWidth="true" style="0"/>
    <col min="5" max="5" width="5" customWidth="true" style="0"/>
    <col min="6" max="6" width="10" customWidth="true" style="0"/>
    <col min="7" max="7" width="10" customWidth="true" style="0"/>
    <col min="8" max="8" width="5" customWidth="true" style="0"/>
    <col min="9" max="9" width="10" customWidth="true" style="0"/>
    <col min="10" max="10" width="10" customWidth="true" style="0"/>
    <col min="11" max="11" width="5" customWidth="true" style="0"/>
    <col min="12" max="12" width="10" customWidth="true" style="0"/>
    <col min="13" max="13" width="10" customWidth="true" style="0"/>
    <col min="14" max="14" width="5" customWidth="true" style="0"/>
    <col min="15" max="15" width="10" customWidth="true" style="0"/>
    <col min="16" max="16" width="10" customWidth="true" style="0"/>
    <col min="17" max="17" width="5" customWidth="true" style="0"/>
    <col min="18" max="18" width="10" customWidth="true" style="0"/>
    <col min="19" max="19" width="10" customWidth="true" style="0"/>
    <col min="20" max="20" width="5" customWidth="true" style="0"/>
    <col min="21" max="21" width="10" customWidth="true" style="0"/>
    <col min="22" max="22" width="10" customWidth="true" style="0"/>
  </cols>
  <sheetData>
    <row r="1" spans="1:22">
      <c r="A1" s="6" t="s">
        <v>47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</row>
    <row r="2" spans="1:22">
      <c r="A2" s="7" t="s">
        <v>48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</row>
    <row r="4" spans="1:22">
      <c r="B4" s="9" t="s">
        <v>49</v>
      </c>
      <c r="C4" s="9"/>
      <c r="D4" s="9"/>
      <c r="E4" s="9" t="s">
        <v>50</v>
      </c>
      <c r="F4" s="9"/>
      <c r="G4" s="9"/>
      <c r="H4" s="9" t="s">
        <v>51</v>
      </c>
      <c r="I4" s="9"/>
      <c r="J4" s="9"/>
      <c r="K4" s="9" t="s">
        <v>52</v>
      </c>
      <c r="L4" s="9"/>
      <c r="M4" s="9"/>
      <c r="N4" s="9" t="s">
        <v>53</v>
      </c>
      <c r="O4" s="9"/>
      <c r="P4" s="9"/>
      <c r="Q4" s="9" t="s">
        <v>54</v>
      </c>
      <c r="R4" s="9"/>
      <c r="S4" s="9"/>
      <c r="T4" s="9" t="s">
        <v>55</v>
      </c>
      <c r="U4" s="9"/>
      <c r="V4" s="9"/>
    </row>
    <row r="5" spans="1:22">
      <c r="B5" s="9" t="s">
        <v>43</v>
      </c>
      <c r="C5" s="9" t="s">
        <v>44</v>
      </c>
      <c r="D5" s="9" t="s">
        <v>45</v>
      </c>
      <c r="E5" s="9" t="s">
        <v>43</v>
      </c>
      <c r="F5" s="9" t="s">
        <v>44</v>
      </c>
      <c r="G5" s="9" t="s">
        <v>45</v>
      </c>
      <c r="H5" s="9" t="s">
        <v>43</v>
      </c>
      <c r="I5" s="9" t="s">
        <v>44</v>
      </c>
      <c r="J5" s="9" t="s">
        <v>45</v>
      </c>
      <c r="K5" s="9" t="s">
        <v>43</v>
      </c>
      <c r="L5" s="9" t="s">
        <v>44</v>
      </c>
      <c r="M5" s="9" t="s">
        <v>45</v>
      </c>
      <c r="N5" s="9" t="s">
        <v>43</v>
      </c>
      <c r="O5" s="9" t="s">
        <v>44</v>
      </c>
      <c r="P5" s="9" t="s">
        <v>45</v>
      </c>
      <c r="Q5" s="9" t="s">
        <v>43</v>
      </c>
      <c r="R5" s="9" t="s">
        <v>44</v>
      </c>
      <c r="S5" s="9" t="s">
        <v>45</v>
      </c>
      <c r="T5" s="9" t="s">
        <v>43</v>
      </c>
      <c r="U5" s="9" t="s">
        <v>44</v>
      </c>
      <c r="V5" s="9" t="s">
        <v>45</v>
      </c>
    </row>
    <row r="6" spans="1:22">
      <c r="A6" s="20" t="s">
        <v>17</v>
      </c>
      <c r="B6" s="12">
        <v>12</v>
      </c>
      <c r="C6" s="13">
        <v>0.8333</v>
      </c>
      <c r="D6" s="13">
        <v>0.9167</v>
      </c>
      <c r="E6" s="12">
        <v>18</v>
      </c>
      <c r="F6" s="13">
        <v>0.7222</v>
      </c>
      <c r="G6" s="13">
        <v>0.8333</v>
      </c>
      <c r="H6" s="12">
        <v>7</v>
      </c>
      <c r="I6" s="13">
        <v>0.7143</v>
      </c>
      <c r="J6" s="13">
        <v>0.7143</v>
      </c>
      <c r="K6" s="12">
        <v>2</v>
      </c>
      <c r="L6" s="13">
        <v>1</v>
      </c>
      <c r="M6" s="13">
        <v>1</v>
      </c>
      <c r="N6" s="12">
        <v>1</v>
      </c>
      <c r="O6" s="13">
        <v>0</v>
      </c>
      <c r="P6" s="13">
        <v>0</v>
      </c>
      <c r="Q6" s="12">
        <v>5</v>
      </c>
      <c r="R6" s="13">
        <v>0.6</v>
      </c>
      <c r="S6" s="13">
        <v>0.8</v>
      </c>
      <c r="T6" s="12">
        <v>2</v>
      </c>
      <c r="U6" s="13">
        <v>1</v>
      </c>
      <c r="V6" s="13">
        <v>1</v>
      </c>
    </row>
    <row r="7" spans="1:22">
      <c r="A7" s="20" t="s">
        <v>18</v>
      </c>
      <c r="B7" s="11">
        <v>24</v>
      </c>
      <c r="C7" s="14">
        <v>0.625</v>
      </c>
      <c r="D7" s="14">
        <v>0.9583</v>
      </c>
      <c r="E7" s="11">
        <v>35</v>
      </c>
      <c r="F7" s="14">
        <v>0.8857</v>
      </c>
      <c r="G7" s="14">
        <v>0.9429</v>
      </c>
      <c r="H7" s="11">
        <v>9</v>
      </c>
      <c r="I7" s="14">
        <v>1</v>
      </c>
      <c r="J7" s="14">
        <v>1</v>
      </c>
      <c r="K7" s="11">
        <v>4</v>
      </c>
      <c r="L7" s="14">
        <v>1</v>
      </c>
      <c r="M7" s="14">
        <v>1</v>
      </c>
      <c r="N7" s="11">
        <v>3</v>
      </c>
      <c r="O7" s="14">
        <v>1</v>
      </c>
      <c r="P7" s="14">
        <v>1</v>
      </c>
      <c r="Q7" s="11">
        <v>3</v>
      </c>
      <c r="R7" s="14">
        <v>0.6667</v>
      </c>
      <c r="S7" s="14">
        <v>1</v>
      </c>
      <c r="T7" s="11">
        <v>5</v>
      </c>
      <c r="U7" s="14">
        <v>1</v>
      </c>
      <c r="V7" s="14">
        <v>1</v>
      </c>
    </row>
    <row r="8" spans="1:22">
      <c r="A8" s="20" t="s">
        <v>19</v>
      </c>
      <c r="B8" s="12">
        <v>16</v>
      </c>
      <c r="C8" s="13">
        <v>0.75</v>
      </c>
      <c r="D8" s="13">
        <v>0.875</v>
      </c>
      <c r="E8" s="12">
        <v>35</v>
      </c>
      <c r="F8" s="13">
        <v>0.6571</v>
      </c>
      <c r="G8" s="13">
        <v>0.8286</v>
      </c>
      <c r="H8" s="12">
        <v>13</v>
      </c>
      <c r="I8" s="13">
        <v>0.7692</v>
      </c>
      <c r="J8" s="13">
        <v>0.7692</v>
      </c>
      <c r="K8" s="12">
        <v>5</v>
      </c>
      <c r="L8" s="13">
        <v>0.6</v>
      </c>
      <c r="M8" s="13">
        <v>0.8</v>
      </c>
      <c r="N8" s="12">
        <v>4</v>
      </c>
      <c r="O8" s="13">
        <v>1</v>
      </c>
      <c r="P8" s="13">
        <v>1</v>
      </c>
      <c r="Q8" s="12">
        <v>3</v>
      </c>
      <c r="R8" s="13">
        <v>0.3333</v>
      </c>
      <c r="S8" s="13">
        <v>0.6667</v>
      </c>
      <c r="T8" s="12">
        <v>2</v>
      </c>
      <c r="U8" s="13">
        <v>0.5</v>
      </c>
      <c r="V8" s="13">
        <v>0.5</v>
      </c>
    </row>
    <row r="9" spans="1:22">
      <c r="A9" s="20" t="s">
        <v>20</v>
      </c>
      <c r="B9" s="11">
        <v>20</v>
      </c>
      <c r="C9" s="14">
        <v>0.85</v>
      </c>
      <c r="D9" s="14">
        <v>0.9</v>
      </c>
      <c r="E9" s="11">
        <v>42</v>
      </c>
      <c r="F9" s="14">
        <v>0.8095</v>
      </c>
      <c r="G9" s="14">
        <v>0.9286</v>
      </c>
      <c r="H9" s="11">
        <v>13</v>
      </c>
      <c r="I9" s="14">
        <v>1</v>
      </c>
      <c r="J9" s="14">
        <v>1</v>
      </c>
      <c r="K9" s="11">
        <v>6</v>
      </c>
      <c r="L9" s="14">
        <v>0.6667</v>
      </c>
      <c r="M9" s="14">
        <v>0.6667</v>
      </c>
      <c r="N9" s="11">
        <v>2</v>
      </c>
      <c r="O9" s="14">
        <v>1</v>
      </c>
      <c r="P9" s="14">
        <v>1</v>
      </c>
      <c r="Q9" s="11">
        <v>3</v>
      </c>
      <c r="R9" s="14">
        <v>0.6667</v>
      </c>
      <c r="S9" s="14">
        <v>1</v>
      </c>
      <c r="T9" s="11">
        <v>1</v>
      </c>
      <c r="U9" s="14">
        <v>1</v>
      </c>
      <c r="V9" s="14">
        <v>1</v>
      </c>
    </row>
    <row r="10" spans="1:22">
      <c r="A10" s="20" t="s">
        <v>21</v>
      </c>
      <c r="B10" s="12">
        <v>28</v>
      </c>
      <c r="C10" s="13">
        <v>0.8214</v>
      </c>
      <c r="D10" s="13">
        <v>0.9643</v>
      </c>
      <c r="E10" s="12">
        <v>38</v>
      </c>
      <c r="F10" s="13">
        <v>0.8158</v>
      </c>
      <c r="G10" s="13">
        <v>0.9474</v>
      </c>
      <c r="H10" s="12">
        <v>12</v>
      </c>
      <c r="I10" s="13">
        <v>0.9167</v>
      </c>
      <c r="J10" s="13">
        <v>0.9167</v>
      </c>
      <c r="K10" s="12">
        <v>6</v>
      </c>
      <c r="L10" s="13">
        <v>0.8333</v>
      </c>
      <c r="M10" s="13">
        <v>0.8333</v>
      </c>
      <c r="N10" s="12">
        <v>3</v>
      </c>
      <c r="O10" s="13">
        <v>1</v>
      </c>
      <c r="P10" s="13">
        <v>1</v>
      </c>
      <c r="Q10" s="12">
        <v>7</v>
      </c>
      <c r="R10" s="13">
        <v>0.5714</v>
      </c>
      <c r="S10" s="13">
        <v>0.5714</v>
      </c>
      <c r="T10" s="12">
        <v>1</v>
      </c>
      <c r="U10" s="13">
        <v>1</v>
      </c>
      <c r="V10" s="13">
        <v>1</v>
      </c>
    </row>
    <row r="11" spans="1:22">
      <c r="A11" s="20" t="s">
        <v>22</v>
      </c>
      <c r="B11" s="11">
        <v>33</v>
      </c>
      <c r="C11" s="14">
        <v>0.8485</v>
      </c>
      <c r="D11" s="14">
        <v>0.9394</v>
      </c>
      <c r="E11" s="11">
        <v>52</v>
      </c>
      <c r="F11" s="14">
        <v>0.8846</v>
      </c>
      <c r="G11" s="14">
        <v>0.9231</v>
      </c>
      <c r="H11" s="11">
        <v>16</v>
      </c>
      <c r="I11" s="14">
        <v>0.875</v>
      </c>
      <c r="J11" s="14">
        <v>0.875</v>
      </c>
      <c r="K11" s="11">
        <v>8</v>
      </c>
      <c r="L11" s="14">
        <v>0.75</v>
      </c>
      <c r="M11" s="14">
        <v>1</v>
      </c>
      <c r="N11" s="11">
        <v>5</v>
      </c>
      <c r="O11" s="14">
        <v>1</v>
      </c>
      <c r="P11" s="14">
        <v>1</v>
      </c>
      <c r="Q11" s="11">
        <v>5</v>
      </c>
      <c r="R11" s="14">
        <v>0.8</v>
      </c>
      <c r="S11" s="14">
        <v>0.8</v>
      </c>
      <c r="T11" s="11">
        <v>1</v>
      </c>
      <c r="U11" s="14">
        <v>1</v>
      </c>
      <c r="V11" s="14">
        <v>1</v>
      </c>
    </row>
    <row r="12" spans="1:22">
      <c r="A12" s="15" t="s">
        <v>46</v>
      </c>
      <c r="B12" s="16" t="str">
        <f>SUM(B6:B11)</f>
        <v>0</v>
      </c>
      <c r="C12" s="17" t="str">
        <f>IF(B12=0, "", ((B6*C6)+(B7*C7)+(B8*C8)+(B9*C9)+(B10*C10)+(B11*C11))/B12)</f>
        <v>0</v>
      </c>
      <c r="D12" s="17" t="str">
        <f>IF(B12=0, "", ((B6*D6)+(B7*D7)+(B8*D8)+(B9*D9)+(B10*D10)+(B11*D11))/B12)</f>
        <v>0</v>
      </c>
      <c r="E12" s="16" t="str">
        <f>SUM(E6:E11)</f>
        <v>0</v>
      </c>
      <c r="F12" s="17" t="str">
        <f>IF(E12=0, "", ((E6*F6)+(E7*F7)+(E8*F8)+(E9*F9)+(E10*F10)+(E11*F11))/E12)</f>
        <v>0</v>
      </c>
      <c r="G12" s="17" t="str">
        <f>IF(E12=0, "", ((E6*G6)+(E7*G7)+(E8*G8)+(E9*G9)+(E10*G10)+(E11*G11))/E12)</f>
        <v>0</v>
      </c>
      <c r="H12" s="16" t="str">
        <f>SUM(H6:H11)</f>
        <v>0</v>
      </c>
      <c r="I12" s="17" t="str">
        <f>IF(H12=0, "", ((H6*I6)+(H7*I7)+(H8*I8)+(H9*I9)+(H10*I10)+(H11*I11))/H12)</f>
        <v>0</v>
      </c>
      <c r="J12" s="17" t="str">
        <f>IF(H12=0, "", ((H6*J6)+(H7*J7)+(H8*J8)+(H9*J9)+(H10*J10)+(H11*J11))/H12)</f>
        <v>0</v>
      </c>
      <c r="K12" s="16" t="str">
        <f>SUM(K6:K11)</f>
        <v>0</v>
      </c>
      <c r="L12" s="17" t="str">
        <f>IF(K12=0, "", ((K6*L6)+(K7*L7)+(K8*L8)+(K9*L9)+(K10*L10)+(K11*L11))/K12)</f>
        <v>0</v>
      </c>
      <c r="M12" s="17" t="str">
        <f>IF(K12=0, "", ((K6*M6)+(K7*M7)+(K8*M8)+(K9*M9)+(K10*M10)+(K11*M11))/K12)</f>
        <v>0</v>
      </c>
      <c r="N12" s="16" t="str">
        <f>SUM(N6:N11)</f>
        <v>0</v>
      </c>
      <c r="O12" s="17" t="str">
        <f>IF(N12=0, "", ((N6*O6)+(N7*O7)+(N8*O8)+(N9*O9)+(N10*O10)+(N11*O11))/N12)</f>
        <v>0</v>
      </c>
      <c r="P12" s="17" t="str">
        <f>IF(N12=0, "", ((N6*P6)+(N7*P7)+(N8*P8)+(N9*P9)+(N10*P10)+(N11*P11))/N12)</f>
        <v>0</v>
      </c>
      <c r="Q12" s="16" t="str">
        <f>SUM(Q6:Q11)</f>
        <v>0</v>
      </c>
      <c r="R12" s="17" t="str">
        <f>IF(Q12=0, "", ((Q6*R6)+(Q7*R7)+(Q8*R8)+(Q9*R9)+(Q10*R10)+(Q11*R11))/Q12)</f>
        <v>0</v>
      </c>
      <c r="S12" s="17" t="str">
        <f>IF(Q12=0, "", ((Q6*S6)+(Q7*S7)+(Q8*S8)+(Q9*S9)+(Q10*S10)+(Q11*S11))/Q12)</f>
        <v>0</v>
      </c>
      <c r="T12" s="16" t="str">
        <f>SUM(T6:T11)</f>
        <v>0</v>
      </c>
      <c r="U12" s="17" t="str">
        <f>IF(T12=0, "", ((T6*U6)+(T7*U7)+(T8*U8)+(T9*U9)+(T10*U10)+(T11*U11))/T12)</f>
        <v>0</v>
      </c>
      <c r="V12" s="17" t="str">
        <f>IF(T12=0, "", ((T6*V6)+(T7*V7)+(T8*V8)+(T9*V9)+(T10*V10)+(T11*V11))/T12)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V1"/>
    <mergeCell ref="A2:V2"/>
    <mergeCell ref="B4:D4"/>
    <mergeCell ref="E4:G4"/>
    <mergeCell ref="H4:J4"/>
    <mergeCell ref="K4:M4"/>
    <mergeCell ref="N4:P4"/>
    <mergeCell ref="Q4:S4"/>
    <mergeCell ref="T4:V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WELD&amp;RPrinted on &amp;D</oddHeader>
    <oddFooter>&amp;L&amp;BGenerated By: Jose Carrillo&amp;RPage &amp;P of &amp;N</oddFooter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5"/>
  <sheetViews>
    <sheetView tabSelected="0" workbookViewId="0" showGridLines="true" showRowColHeaders="1">
      <selection activeCell="F15" sqref="F15"/>
    </sheetView>
  </sheetViews>
  <sheetFormatPr defaultRowHeight="14.4" outlineLevelRow="0" outlineLevelCol="0"/>
  <cols>
    <col min="1" max="1" width="25" customWidth="true" style="0"/>
    <col min="2" max="2" width="20" customWidth="true" style="0"/>
    <col min="3" max="3" width="20" customWidth="true" style="0"/>
    <col min="4" max="4" width="20" customWidth="true" style="0"/>
    <col min="5" max="5" width="35" customWidth="true" style="0"/>
    <col min="6" max="6" width="25" customWidth="true" style="0"/>
  </cols>
  <sheetData>
    <row r="1" spans="1:6">
      <c r="A1" s="6" t="s">
        <v>56</v>
      </c>
      <c r="B1" s="8"/>
      <c r="C1" s="8"/>
      <c r="D1" s="8"/>
      <c r="E1" s="8"/>
      <c r="F1" s="8"/>
    </row>
    <row r="2" spans="1:6">
      <c r="A2" s="7" t="s">
        <v>57</v>
      </c>
      <c r="B2" s="8"/>
      <c r="C2" s="8"/>
      <c r="D2" s="8"/>
      <c r="E2" s="8"/>
      <c r="F2" s="8"/>
    </row>
    <row r="4" spans="1:6">
      <c r="A4" s="9" t="s">
        <v>58</v>
      </c>
      <c r="B4" s="9" t="s">
        <v>59</v>
      </c>
      <c r="C4" s="9" t="s">
        <v>60</v>
      </c>
      <c r="D4" s="9" t="s">
        <v>61</v>
      </c>
      <c r="E4" s="9" t="s">
        <v>62</v>
      </c>
      <c r="F4" s="9" t="s">
        <v>63</v>
      </c>
    </row>
    <row r="5" spans="1:6">
      <c r="A5" s="11" t="s">
        <v>64</v>
      </c>
      <c r="B5" s="11" t="s">
        <v>65</v>
      </c>
      <c r="C5" s="11" t="s">
        <v>66</v>
      </c>
      <c r="D5" s="11" t="s">
        <v>67</v>
      </c>
      <c r="E5" s="14" t="s">
        <v>0</v>
      </c>
      <c r="F5" s="11">
        <v>7</v>
      </c>
    </row>
    <row r="6" spans="1:6">
      <c r="A6" s="12" t="s">
        <v>68</v>
      </c>
      <c r="B6" s="12" t="s">
        <v>65</v>
      </c>
      <c r="C6" s="12" t="s">
        <v>69</v>
      </c>
      <c r="D6" s="12" t="s">
        <v>70</v>
      </c>
      <c r="E6" s="13" t="s">
        <v>0</v>
      </c>
      <c r="F6" s="12">
        <v>3</v>
      </c>
    </row>
    <row r="7" spans="1:6">
      <c r="A7" s="11" t="s">
        <v>68</v>
      </c>
      <c r="B7" s="11" t="s">
        <v>65</v>
      </c>
      <c r="C7" s="11" t="s">
        <v>66</v>
      </c>
      <c r="D7" s="11" t="s">
        <v>67</v>
      </c>
      <c r="E7" s="14" t="s">
        <v>0</v>
      </c>
      <c r="F7" s="11">
        <v>6</v>
      </c>
    </row>
    <row r="8" spans="1:6">
      <c r="A8" s="12" t="s">
        <v>71</v>
      </c>
      <c r="B8" s="12" t="s">
        <v>65</v>
      </c>
      <c r="C8" s="12" t="s">
        <v>66</v>
      </c>
      <c r="D8" s="12" t="s">
        <v>67</v>
      </c>
      <c r="E8" s="13" t="s">
        <v>0</v>
      </c>
      <c r="F8" s="12">
        <v>2</v>
      </c>
    </row>
    <row r="9" spans="1:6">
      <c r="A9" s="11" t="s">
        <v>72</v>
      </c>
      <c r="B9" s="11" t="s">
        <v>65</v>
      </c>
      <c r="C9" s="11" t="s">
        <v>69</v>
      </c>
      <c r="D9" s="11" t="s">
        <v>70</v>
      </c>
      <c r="E9" s="14" t="s">
        <v>0</v>
      </c>
      <c r="F9" s="11">
        <v>3</v>
      </c>
    </row>
    <row r="10" spans="1:6">
      <c r="A10" s="12" t="s">
        <v>72</v>
      </c>
      <c r="B10" s="12" t="s">
        <v>65</v>
      </c>
      <c r="C10" s="12" t="s">
        <v>66</v>
      </c>
      <c r="D10" s="12" t="s">
        <v>67</v>
      </c>
      <c r="E10" s="13" t="s">
        <v>0</v>
      </c>
      <c r="F10" s="12">
        <v>13</v>
      </c>
    </row>
    <row r="11" spans="1:6">
      <c r="A11" s="11" t="s">
        <v>1</v>
      </c>
      <c r="B11" s="11" t="s">
        <v>65</v>
      </c>
      <c r="C11" s="11" t="s">
        <v>69</v>
      </c>
      <c r="D11" s="11" t="s">
        <v>70</v>
      </c>
      <c r="E11" s="14" t="s">
        <v>0</v>
      </c>
      <c r="F11" s="11">
        <v>3</v>
      </c>
    </row>
    <row r="12" spans="1:6">
      <c r="A12" s="12" t="s">
        <v>1</v>
      </c>
      <c r="B12" s="12" t="s">
        <v>65</v>
      </c>
      <c r="C12" s="12" t="s">
        <v>66</v>
      </c>
      <c r="D12" s="12" t="s">
        <v>67</v>
      </c>
      <c r="E12" s="13" t="s">
        <v>0</v>
      </c>
      <c r="F12" s="12">
        <v>7</v>
      </c>
    </row>
    <row r="13" spans="1:6">
      <c r="A13" s="11" t="s">
        <v>73</v>
      </c>
      <c r="B13" s="11" t="s">
        <v>65</v>
      </c>
      <c r="C13" s="11" t="s">
        <v>69</v>
      </c>
      <c r="D13" s="11" t="s">
        <v>70</v>
      </c>
      <c r="E13" s="14" t="s">
        <v>0</v>
      </c>
      <c r="F13" s="11">
        <v>4</v>
      </c>
    </row>
    <row r="14" spans="1:6">
      <c r="A14" s="12" t="s">
        <v>73</v>
      </c>
      <c r="B14" s="12" t="s">
        <v>65</v>
      </c>
      <c r="C14" s="12" t="s">
        <v>66</v>
      </c>
      <c r="D14" s="12" t="s">
        <v>67</v>
      </c>
      <c r="E14" s="13" t="s">
        <v>0</v>
      </c>
      <c r="F14" s="12">
        <v>7</v>
      </c>
    </row>
    <row r="15" spans="1:6">
      <c r="A15" s="24"/>
      <c r="B15" s="24"/>
      <c r="C15" s="24"/>
      <c r="D15" s="24"/>
      <c r="E15" s="25" t="s">
        <v>46</v>
      </c>
      <c r="F15" s="16" t="str">
        <f>SUM(F5:F14)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F1"/>
    <mergeCell ref="A2:F2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WELD&amp;RPrinted on &amp;D</oddHeader>
    <oddFooter>&amp;L&amp;BGenerated By: Jose Carrillo&amp;RPage &amp;P of &amp;N</oddFooter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9"/>
  <sheetViews>
    <sheetView tabSelected="0" workbookViewId="0" showGridLines="true" showRowColHeaders="1">
      <selection activeCell="J9" sqref="J9"/>
    </sheetView>
  </sheetViews>
  <sheetFormatPr defaultRowHeight="14.4" outlineLevelRow="0" outlineLevelCol="0"/>
  <cols>
    <col min="1" max="1" width="14" customWidth="true" style="0"/>
    <col min="2" max="2" width="5" customWidth="true" style="0"/>
    <col min="3" max="3" width="15" customWidth="true" style="0"/>
    <col min="4" max="4" width="15" customWidth="true" style="0"/>
    <col min="5" max="5" width="5" customWidth="true" style="0"/>
    <col min="6" max="6" width="15" customWidth="true" style="0"/>
    <col min="7" max="7" width="15" customWidth="true" style="0"/>
    <col min="8" max="8" width="5" customWidth="true" style="0"/>
    <col min="9" max="9" width="15" customWidth="true" style="0"/>
    <col min="10" max="10" width="15" customWidth="true" style="0"/>
  </cols>
  <sheetData>
    <row r="1" spans="1:10">
      <c r="B1" s="9" t="s">
        <v>74</v>
      </c>
      <c r="C1" s="9"/>
      <c r="D1" s="9"/>
      <c r="E1" s="9" t="s">
        <v>75</v>
      </c>
      <c r="F1" s="9"/>
      <c r="G1" s="9"/>
      <c r="H1" s="9" t="s">
        <v>76</v>
      </c>
      <c r="I1" s="9"/>
      <c r="J1" s="9"/>
    </row>
    <row r="2" spans="1:10">
      <c r="B2" s="9" t="s">
        <v>43</v>
      </c>
      <c r="C2" s="9" t="s">
        <v>44</v>
      </c>
      <c r="D2" s="9" t="s">
        <v>45</v>
      </c>
      <c r="E2" s="9" t="s">
        <v>43</v>
      </c>
      <c r="F2" s="9" t="s">
        <v>44</v>
      </c>
      <c r="G2" s="9" t="s">
        <v>45</v>
      </c>
      <c r="H2" s="9" t="s">
        <v>43</v>
      </c>
      <c r="I2" s="9" t="s">
        <v>44</v>
      </c>
      <c r="J2" s="9" t="s">
        <v>45</v>
      </c>
    </row>
    <row r="3" spans="1:10">
      <c r="A3" s="20" t="s">
        <v>17</v>
      </c>
      <c r="B3" s="11">
        <v>4</v>
      </c>
      <c r="C3" s="14">
        <v>0.25</v>
      </c>
      <c r="D3" s="14">
        <v>0.5</v>
      </c>
      <c r="E3" s="11">
        <v>43</v>
      </c>
      <c r="F3" s="14">
        <v>0.7907</v>
      </c>
      <c r="G3" s="14">
        <v>0.8605</v>
      </c>
      <c r="H3" s="11">
        <v>0</v>
      </c>
      <c r="I3" s="14">
        <v>0</v>
      </c>
      <c r="J3" s="14">
        <v>0</v>
      </c>
    </row>
    <row r="4" spans="1:10">
      <c r="A4" s="20" t="s">
        <v>18</v>
      </c>
      <c r="B4" s="12">
        <v>2</v>
      </c>
      <c r="C4" s="13">
        <v>1</v>
      </c>
      <c r="D4" s="13">
        <v>1</v>
      </c>
      <c r="E4" s="12">
        <v>80</v>
      </c>
      <c r="F4" s="13">
        <v>0.8375</v>
      </c>
      <c r="G4" s="13">
        <v>0.9625</v>
      </c>
      <c r="H4" s="12">
        <v>1</v>
      </c>
      <c r="I4" s="13">
        <v>0</v>
      </c>
      <c r="J4" s="13">
        <v>1</v>
      </c>
    </row>
    <row r="5" spans="1:10">
      <c r="A5" s="20" t="s">
        <v>19</v>
      </c>
      <c r="B5" s="11">
        <v>2</v>
      </c>
      <c r="C5" s="14">
        <v>0.5</v>
      </c>
      <c r="D5" s="14">
        <v>1</v>
      </c>
      <c r="E5" s="11">
        <v>76</v>
      </c>
      <c r="F5" s="14">
        <v>0.6974</v>
      </c>
      <c r="G5" s="14">
        <v>0.8158</v>
      </c>
      <c r="H5" s="11">
        <v>0</v>
      </c>
      <c r="I5" s="14">
        <v>0</v>
      </c>
      <c r="J5" s="14">
        <v>0</v>
      </c>
    </row>
    <row r="6" spans="1:10">
      <c r="A6" s="20" t="s">
        <v>20</v>
      </c>
      <c r="B6" s="12">
        <v>2</v>
      </c>
      <c r="C6" s="13">
        <v>0.5</v>
      </c>
      <c r="D6" s="13">
        <v>1</v>
      </c>
      <c r="E6" s="12">
        <v>83</v>
      </c>
      <c r="F6" s="13">
        <v>0.8434</v>
      </c>
      <c r="G6" s="13">
        <v>0.9157</v>
      </c>
      <c r="H6" s="12">
        <v>2</v>
      </c>
      <c r="I6" s="13">
        <v>1</v>
      </c>
      <c r="J6" s="13">
        <v>1</v>
      </c>
    </row>
    <row r="7" spans="1:10">
      <c r="A7" s="20" t="s">
        <v>21</v>
      </c>
      <c r="B7" s="11">
        <v>4</v>
      </c>
      <c r="C7" s="14">
        <v>0.75</v>
      </c>
      <c r="D7" s="14">
        <v>1</v>
      </c>
      <c r="E7" s="11">
        <v>90</v>
      </c>
      <c r="F7" s="14">
        <v>0.8222</v>
      </c>
      <c r="G7" s="14">
        <v>0.9111</v>
      </c>
      <c r="H7" s="11">
        <v>1</v>
      </c>
      <c r="I7" s="14">
        <v>1</v>
      </c>
      <c r="J7" s="14">
        <v>1</v>
      </c>
    </row>
    <row r="8" spans="1:10">
      <c r="A8" s="20" t="s">
        <v>22</v>
      </c>
      <c r="B8" s="12">
        <v>0</v>
      </c>
      <c r="C8" s="13">
        <v>0</v>
      </c>
      <c r="D8" s="13">
        <v>0</v>
      </c>
      <c r="E8" s="12">
        <v>118</v>
      </c>
      <c r="F8" s="13">
        <v>0.8644</v>
      </c>
      <c r="G8" s="13">
        <v>0.9237</v>
      </c>
      <c r="H8" s="12">
        <v>2</v>
      </c>
      <c r="I8" s="13">
        <v>1</v>
      </c>
      <c r="J8" s="13">
        <v>1</v>
      </c>
    </row>
    <row r="9" spans="1:10">
      <c r="A9" s="15" t="s">
        <v>46</v>
      </c>
      <c r="B9" s="16" t="str">
        <f>SUM(B3:B8)</f>
        <v>0</v>
      </c>
      <c r="C9" s="17" t="str">
        <f>((B3*C3)+(B4*C4)+(B5*C5)+(B6*C6)+(B7*C7)+(B8*C8))/B9</f>
        <v>0</v>
      </c>
      <c r="D9" s="17" t="str">
        <f>((B3*D3)+(B4*D4)+(B5*D5)+(B6*D6)+(B7*D7)+(B8*D8))/B9</f>
        <v>0</v>
      </c>
      <c r="E9" s="16" t="str">
        <f>SUM(E3:E8)</f>
        <v>0</v>
      </c>
      <c r="F9" s="17" t="str">
        <f>((E3*F3)+(E4*F4)+(E5*F5)+(E6*F6)+(E7*F7)+(E8*F8))/E9</f>
        <v>0</v>
      </c>
      <c r="G9" s="17" t="str">
        <f>((E3*G3)+(E4*G4)+(E5*G5)+(E6*G6)+(E7*G7)+(E8*G8))/E9</f>
        <v>0</v>
      </c>
      <c r="H9" s="16" t="str">
        <f>SUM(H3:H8)</f>
        <v>0</v>
      </c>
      <c r="I9" s="17" t="str">
        <f>((H3*I3)+(H4*I4)+(H5*I5)+(H6*I6)+(H7*I7)+(H8*I8))/H9</f>
        <v>0</v>
      </c>
      <c r="J9" s="17" t="str">
        <f>((H3*J3)+(H4*J4)+(H5*J5)+(H6*J6)+(H7*J7)+(H8*J8))/H9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D1"/>
    <mergeCell ref="E1:G1"/>
    <mergeCell ref="H1:J1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WELD&amp;RPrinted on &amp;D</oddHeader>
    <oddFooter>&amp;L&amp;BGenerated By: Jose Carrillo&amp;RPage &amp;P of &amp;N</oddFooter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Q33"/>
  <sheetViews>
    <sheetView tabSelected="0" workbookViewId="0" showGridLines="true" showRowColHeaders="1">
      <selection activeCell="K2" sqref="K2"/>
    </sheetView>
  </sheetViews>
  <sheetFormatPr defaultRowHeight="14.4" outlineLevelRow="0" outlineLevelCol="0"/>
  <cols>
    <col min="1" max="1" width="14" customWidth="true" style="0"/>
    <col min="2" max="2" width="12" hidden="true" customWidth="true" style="0"/>
    <col min="3" max="3" width="8" customWidth="true" style="0"/>
    <col min="4" max="4" width="10" customWidth="true" style="0"/>
    <col min="5" max="5" width="10" customWidth="true" style="0"/>
    <col min="6" max="6" width="10" customWidth="true" style="0"/>
    <col min="7" max="7" width="10" customWidth="true" style="0"/>
    <col min="8" max="8" width="10" customWidth="true" style="0"/>
    <col min="9" max="9" width="10" customWidth="true" style="0"/>
    <col min="10" max="10" width="10" customWidth="true" style="0"/>
    <col min="11" max="11" width="11" customWidth="true" style="0"/>
    <col min="12" max="12" width="8" customWidth="true" style="0"/>
    <col min="13" max="13" width="8" customWidth="true" style="0"/>
    <col min="14" max="14" width="8" customWidth="true" style="0"/>
    <col min="15" max="15" width="13" customWidth="true" style="0"/>
    <col min="16" max="16" width="10" customWidth="true" style="0"/>
    <col min="17" max="17" width="13" customWidth="true" style="0"/>
  </cols>
  <sheetData>
    <row r="1" spans="1:17">
      <c r="A1" t="s">
        <v>77</v>
      </c>
      <c r="B1" s="22" t="s">
        <v>78</v>
      </c>
      <c r="C1" t="s">
        <v>79</v>
      </c>
      <c r="D1" t="s">
        <v>80</v>
      </c>
      <c r="E1" t="s">
        <v>81</v>
      </c>
      <c r="F1" s="22" t="s">
        <v>82</v>
      </c>
      <c r="G1" s="22" t="s">
        <v>83</v>
      </c>
      <c r="H1" s="22" t="s">
        <v>84</v>
      </c>
      <c r="I1" s="22" t="s">
        <v>85</v>
      </c>
      <c r="J1" s="22" t="s">
        <v>86</v>
      </c>
      <c r="K1" s="22" t="s">
        <v>87</v>
      </c>
      <c r="L1" s="22" t="s">
        <v>88</v>
      </c>
      <c r="M1" s="22" t="s">
        <v>89</v>
      </c>
      <c r="N1" s="22" t="s">
        <v>90</v>
      </c>
      <c r="O1" s="22" t="s">
        <v>91</v>
      </c>
      <c r="P1" s="22" t="s">
        <v>92</v>
      </c>
      <c r="Q1" s="22" t="s">
        <v>93</v>
      </c>
    </row>
    <row r="2" spans="1:17">
      <c r="A2" s="23" t="s">
        <v>17</v>
      </c>
      <c r="B2" s="23">
        <v>201410</v>
      </c>
      <c r="C2" s="23" t="s">
        <v>65</v>
      </c>
      <c r="D2" s="23" t="s">
        <v>94</v>
      </c>
      <c r="E2" s="23" t="s">
        <v>95</v>
      </c>
      <c r="F2" s="23">
        <v>1</v>
      </c>
      <c r="G2" s="23">
        <v>8</v>
      </c>
      <c r="H2" s="23">
        <v>10</v>
      </c>
      <c r="I2" s="23">
        <v>16</v>
      </c>
      <c r="J2" s="26">
        <v>0.5</v>
      </c>
      <c r="K2" s="26">
        <v>0.625</v>
      </c>
      <c r="L2" s="23">
        <v>10.125</v>
      </c>
      <c r="M2" s="23">
        <v>162</v>
      </c>
      <c r="N2" s="23">
        <v>0.6</v>
      </c>
      <c r="O2" s="23">
        <v>270</v>
      </c>
      <c r="P2" s="23">
        <v>4.97</v>
      </c>
      <c r="Q2" s="23">
        <v>32.6</v>
      </c>
    </row>
    <row r="3" spans="1:17">
      <c r="A3" t="s">
        <v>17</v>
      </c>
      <c r="B3">
        <v>201410</v>
      </c>
      <c r="C3" t="s">
        <v>65</v>
      </c>
      <c r="D3" t="s">
        <v>94</v>
      </c>
      <c r="E3" t="s">
        <v>96</v>
      </c>
      <c r="F3">
        <v>1</v>
      </c>
      <c r="G3">
        <v>16</v>
      </c>
      <c r="H3">
        <v>18</v>
      </c>
      <c r="I3">
        <v>20</v>
      </c>
      <c r="J3" s="10">
        <v>0.8</v>
      </c>
      <c r="K3" s="10">
        <v>0.9</v>
      </c>
      <c r="L3">
        <v>10.125</v>
      </c>
      <c r="M3">
        <v>202.5</v>
      </c>
      <c r="N3">
        <v>0.6</v>
      </c>
      <c r="O3">
        <v>337.5</v>
      </c>
      <c r="P3">
        <v>6.22</v>
      </c>
      <c r="Q3">
        <v>32.56</v>
      </c>
    </row>
    <row r="4" spans="1:17">
      <c r="A4" s="23" t="s">
        <v>18</v>
      </c>
      <c r="B4" s="23">
        <v>201420</v>
      </c>
      <c r="C4" s="23" t="s">
        <v>65</v>
      </c>
      <c r="D4" s="23" t="s">
        <v>94</v>
      </c>
      <c r="E4" s="23" t="s">
        <v>95</v>
      </c>
      <c r="F4" s="23">
        <v>1</v>
      </c>
      <c r="G4" s="23">
        <v>11</v>
      </c>
      <c r="H4" s="23">
        <v>16</v>
      </c>
      <c r="I4" s="23">
        <v>18</v>
      </c>
      <c r="J4" s="26">
        <v>0.6111</v>
      </c>
      <c r="K4" s="26">
        <v>0.8889</v>
      </c>
      <c r="L4" s="23">
        <v>10.125</v>
      </c>
      <c r="M4" s="23">
        <v>182.25</v>
      </c>
      <c r="N4" s="23">
        <v>0.6</v>
      </c>
      <c r="O4" s="23">
        <v>303.75</v>
      </c>
      <c r="P4" s="23">
        <v>5.6</v>
      </c>
      <c r="Q4" s="23">
        <v>32.54</v>
      </c>
    </row>
    <row r="5" spans="1:17">
      <c r="A5" t="s">
        <v>18</v>
      </c>
      <c r="B5">
        <v>201420</v>
      </c>
      <c r="C5" t="s">
        <v>65</v>
      </c>
      <c r="D5" t="s">
        <v>94</v>
      </c>
      <c r="E5" t="s">
        <v>96</v>
      </c>
      <c r="F5">
        <v>1</v>
      </c>
      <c r="G5">
        <v>16</v>
      </c>
      <c r="H5">
        <v>17</v>
      </c>
      <c r="I5">
        <v>18</v>
      </c>
      <c r="J5" s="10">
        <v>0.8889</v>
      </c>
      <c r="K5" s="10">
        <v>0.9444</v>
      </c>
      <c r="L5">
        <v>10.125</v>
      </c>
      <c r="M5">
        <v>182.25</v>
      </c>
      <c r="N5">
        <v>0.6</v>
      </c>
      <c r="O5">
        <v>303.75</v>
      </c>
      <c r="P5">
        <v>5.6</v>
      </c>
      <c r="Q5">
        <v>32.54</v>
      </c>
    </row>
    <row r="6" spans="1:17">
      <c r="A6" s="23" t="s">
        <v>19</v>
      </c>
      <c r="B6" s="23">
        <v>201510</v>
      </c>
      <c r="C6" s="23" t="s">
        <v>65</v>
      </c>
      <c r="D6" s="23" t="s">
        <v>94</v>
      </c>
      <c r="E6" s="23" t="s">
        <v>96</v>
      </c>
      <c r="F6" s="23">
        <v>1</v>
      </c>
      <c r="G6" s="23">
        <v>16</v>
      </c>
      <c r="H6" s="23">
        <v>17</v>
      </c>
      <c r="I6" s="23">
        <v>20</v>
      </c>
      <c r="J6" s="26">
        <v>0.8</v>
      </c>
      <c r="K6" s="26">
        <v>0.85</v>
      </c>
      <c r="L6" s="23">
        <v>10.125</v>
      </c>
      <c r="M6" s="23">
        <v>202.5</v>
      </c>
      <c r="N6" s="23">
        <v>0.6</v>
      </c>
      <c r="O6" s="23">
        <v>337.5</v>
      </c>
      <c r="P6" s="23">
        <v>6.22</v>
      </c>
      <c r="Q6" s="23">
        <v>32.56</v>
      </c>
    </row>
    <row r="7" spans="1:17">
      <c r="A7" t="s">
        <v>19</v>
      </c>
      <c r="B7">
        <v>201510</v>
      </c>
      <c r="C7" t="s">
        <v>65</v>
      </c>
      <c r="D7" t="s">
        <v>94</v>
      </c>
      <c r="E7" t="s">
        <v>95</v>
      </c>
      <c r="F7">
        <v>1</v>
      </c>
      <c r="G7">
        <v>14</v>
      </c>
      <c r="H7">
        <v>19</v>
      </c>
      <c r="I7">
        <v>22</v>
      </c>
      <c r="J7" s="10">
        <v>0.6364</v>
      </c>
      <c r="K7" s="10">
        <v>0.8636</v>
      </c>
      <c r="L7">
        <v>10.125</v>
      </c>
      <c r="M7">
        <v>222.75</v>
      </c>
      <c r="N7">
        <v>0.6</v>
      </c>
      <c r="O7">
        <v>371.25</v>
      </c>
      <c r="P7">
        <v>6.84</v>
      </c>
      <c r="Q7">
        <v>32.57</v>
      </c>
    </row>
    <row r="8" spans="1:17">
      <c r="A8" s="23" t="s">
        <v>20</v>
      </c>
      <c r="B8" s="23">
        <v>201520</v>
      </c>
      <c r="C8" s="23" t="s">
        <v>65</v>
      </c>
      <c r="D8" s="23" t="s">
        <v>94</v>
      </c>
      <c r="E8" s="23" t="s">
        <v>96</v>
      </c>
      <c r="F8" s="23">
        <v>1</v>
      </c>
      <c r="G8" s="23">
        <v>16</v>
      </c>
      <c r="H8" s="23">
        <v>18</v>
      </c>
      <c r="I8" s="23">
        <v>19</v>
      </c>
      <c r="J8" s="26">
        <v>0.8421</v>
      </c>
      <c r="K8" s="26">
        <v>0.9474</v>
      </c>
      <c r="L8" s="23">
        <v>10.125</v>
      </c>
      <c r="M8" s="23">
        <v>192.375</v>
      </c>
      <c r="N8" s="23">
        <v>0.6</v>
      </c>
      <c r="O8" s="23">
        <v>320.63</v>
      </c>
      <c r="P8" s="23">
        <v>5.91</v>
      </c>
      <c r="Q8" s="23">
        <v>32.55</v>
      </c>
    </row>
    <row r="9" spans="1:17">
      <c r="A9" t="s">
        <v>20</v>
      </c>
      <c r="B9">
        <v>201520</v>
      </c>
      <c r="C9" t="s">
        <v>65</v>
      </c>
      <c r="D9" t="s">
        <v>94</v>
      </c>
      <c r="E9" t="s">
        <v>95</v>
      </c>
      <c r="F9">
        <v>1</v>
      </c>
      <c r="G9">
        <v>15</v>
      </c>
      <c r="H9">
        <v>18</v>
      </c>
      <c r="I9">
        <v>21</v>
      </c>
      <c r="J9" s="10">
        <v>0.7143</v>
      </c>
      <c r="K9" s="10">
        <v>0.8571</v>
      </c>
      <c r="L9">
        <v>10.125</v>
      </c>
      <c r="M9">
        <v>212.625</v>
      </c>
      <c r="N9">
        <v>0.6</v>
      </c>
      <c r="O9">
        <v>354.38</v>
      </c>
      <c r="P9">
        <v>6.53</v>
      </c>
      <c r="Q9">
        <v>32.56</v>
      </c>
    </row>
    <row r="10" spans="1:17">
      <c r="A10" s="23" t="s">
        <v>21</v>
      </c>
      <c r="B10" s="23">
        <v>201610</v>
      </c>
      <c r="C10" s="23" t="s">
        <v>65</v>
      </c>
      <c r="D10" s="23" t="s">
        <v>94</v>
      </c>
      <c r="E10" s="23" t="s">
        <v>95</v>
      </c>
      <c r="F10" s="23">
        <v>1</v>
      </c>
      <c r="G10" s="23">
        <v>21</v>
      </c>
      <c r="H10" s="23">
        <v>23</v>
      </c>
      <c r="I10" s="23">
        <v>24</v>
      </c>
      <c r="J10" s="26">
        <v>0.875</v>
      </c>
      <c r="K10" s="26">
        <v>0.9583</v>
      </c>
      <c r="L10" s="23">
        <v>10.125</v>
      </c>
      <c r="M10" s="23">
        <v>243</v>
      </c>
      <c r="N10" s="23">
        <v>0.6</v>
      </c>
      <c r="O10" s="23">
        <v>405</v>
      </c>
      <c r="P10" s="23">
        <v>7.46</v>
      </c>
      <c r="Q10" s="23">
        <v>32.57</v>
      </c>
    </row>
    <row r="11" spans="1:17">
      <c r="A11" t="s">
        <v>21</v>
      </c>
      <c r="B11">
        <v>201610</v>
      </c>
      <c r="C11" t="s">
        <v>65</v>
      </c>
      <c r="D11" t="s">
        <v>94</v>
      </c>
      <c r="E11" t="s">
        <v>96</v>
      </c>
      <c r="F11">
        <v>1</v>
      </c>
      <c r="G11">
        <v>12</v>
      </c>
      <c r="H11">
        <v>17</v>
      </c>
      <c r="I11">
        <v>22</v>
      </c>
      <c r="J11" s="10">
        <v>0.5455</v>
      </c>
      <c r="K11" s="10">
        <v>0.7727</v>
      </c>
      <c r="L11">
        <v>10.125</v>
      </c>
      <c r="M11">
        <v>222.75</v>
      </c>
      <c r="N11">
        <v>0.6</v>
      </c>
      <c r="O11">
        <v>371.25</v>
      </c>
      <c r="P11">
        <v>6.84</v>
      </c>
      <c r="Q11">
        <v>32.57</v>
      </c>
    </row>
    <row r="12" spans="1:17">
      <c r="A12" s="23" t="s">
        <v>22</v>
      </c>
      <c r="B12" s="23">
        <v>201620</v>
      </c>
      <c r="C12" s="23" t="s">
        <v>65</v>
      </c>
      <c r="D12" s="23" t="s">
        <v>94</v>
      </c>
      <c r="E12" s="23" t="s">
        <v>96</v>
      </c>
      <c r="F12" s="23">
        <v>1</v>
      </c>
      <c r="G12" s="23">
        <v>13</v>
      </c>
      <c r="H12" s="23">
        <v>13</v>
      </c>
      <c r="I12" s="23">
        <v>18</v>
      </c>
      <c r="J12" s="26">
        <v>0.7222</v>
      </c>
      <c r="K12" s="26">
        <v>0.7222</v>
      </c>
      <c r="L12" s="23">
        <v>10.125</v>
      </c>
      <c r="M12" s="23">
        <v>182.25</v>
      </c>
      <c r="N12" s="23">
        <v>0.6</v>
      </c>
      <c r="O12" s="23">
        <v>303.75</v>
      </c>
      <c r="P12" s="23">
        <v>5.6</v>
      </c>
      <c r="Q12" s="23">
        <v>32.54</v>
      </c>
    </row>
    <row r="13" spans="1:17">
      <c r="A13" t="s">
        <v>22</v>
      </c>
      <c r="B13">
        <v>201620</v>
      </c>
      <c r="C13" t="s">
        <v>65</v>
      </c>
      <c r="D13" t="s">
        <v>94</v>
      </c>
      <c r="E13" t="s">
        <v>95</v>
      </c>
      <c r="F13">
        <v>1</v>
      </c>
      <c r="G13">
        <v>18</v>
      </c>
      <c r="H13">
        <v>19</v>
      </c>
      <c r="I13">
        <v>19</v>
      </c>
      <c r="J13" s="10">
        <v>0.9474</v>
      </c>
      <c r="K13" s="10">
        <v>1</v>
      </c>
      <c r="L13">
        <v>10.125</v>
      </c>
      <c r="M13">
        <v>192.375</v>
      </c>
      <c r="N13">
        <v>0.6</v>
      </c>
      <c r="O13">
        <v>320.63</v>
      </c>
      <c r="P13">
        <v>5.91</v>
      </c>
      <c r="Q13">
        <v>32.55</v>
      </c>
    </row>
    <row r="14" spans="1:17">
      <c r="A14" s="23" t="s">
        <v>23</v>
      </c>
      <c r="B14" s="23">
        <v>201710</v>
      </c>
      <c r="C14" s="23" t="s">
        <v>65</v>
      </c>
      <c r="D14" s="23" t="s">
        <v>94</v>
      </c>
      <c r="E14" s="23" t="s">
        <v>96</v>
      </c>
      <c r="F14" s="23">
        <v>1</v>
      </c>
      <c r="G14" s="23">
        <v>20</v>
      </c>
      <c r="H14" s="23">
        <v>20</v>
      </c>
      <c r="I14" s="23">
        <v>20</v>
      </c>
      <c r="J14" s="26">
        <v>1</v>
      </c>
      <c r="K14" s="26">
        <v>1</v>
      </c>
      <c r="L14" s="23">
        <v>10.125</v>
      </c>
      <c r="M14" s="23">
        <v>202.5</v>
      </c>
      <c r="N14" s="23">
        <v>0.6</v>
      </c>
      <c r="O14" s="23">
        <v>337.5</v>
      </c>
      <c r="P14" s="23">
        <v>6.22</v>
      </c>
      <c r="Q14" s="23">
        <v>32.56</v>
      </c>
    </row>
    <row r="15" spans="1:17">
      <c r="A15" t="s">
        <v>23</v>
      </c>
      <c r="B15">
        <v>201710</v>
      </c>
      <c r="C15" t="s">
        <v>65</v>
      </c>
      <c r="D15" t="s">
        <v>94</v>
      </c>
      <c r="E15" t="s">
        <v>95</v>
      </c>
      <c r="F15">
        <v>1</v>
      </c>
      <c r="G15">
        <v>20</v>
      </c>
      <c r="H15">
        <v>22</v>
      </c>
      <c r="I15">
        <v>23</v>
      </c>
      <c r="J15" s="10">
        <v>0.8696</v>
      </c>
      <c r="K15" s="10">
        <v>0.9565</v>
      </c>
      <c r="L15">
        <v>10.125</v>
      </c>
      <c r="M15">
        <v>232.875</v>
      </c>
      <c r="N15">
        <v>0.6</v>
      </c>
      <c r="O15">
        <v>388.13</v>
      </c>
      <c r="P15">
        <v>7.15</v>
      </c>
      <c r="Q15">
        <v>32.57</v>
      </c>
    </row>
    <row r="16" spans="1:17">
      <c r="A16" s="23" t="s">
        <v>18</v>
      </c>
      <c r="B16" s="23">
        <v>201420</v>
      </c>
      <c r="C16" s="23" t="s">
        <v>65</v>
      </c>
      <c r="D16" s="23" t="s">
        <v>97</v>
      </c>
      <c r="E16" s="23" t="s">
        <v>95</v>
      </c>
      <c r="F16" s="23">
        <v>1</v>
      </c>
      <c r="G16" s="23">
        <v>17</v>
      </c>
      <c r="H16" s="23">
        <v>20</v>
      </c>
      <c r="I16" s="23">
        <v>20</v>
      </c>
      <c r="J16" s="26">
        <v>0.85</v>
      </c>
      <c r="K16" s="26">
        <v>1</v>
      </c>
      <c r="L16" s="23">
        <v>6.75</v>
      </c>
      <c r="M16" s="23">
        <v>135</v>
      </c>
      <c r="N16" s="23">
        <v>0.4</v>
      </c>
      <c r="O16" s="23">
        <v>337.5</v>
      </c>
      <c r="P16" s="23">
        <v>3.96</v>
      </c>
      <c r="Q16" s="23">
        <v>34.09</v>
      </c>
    </row>
    <row r="17" spans="1:17">
      <c r="A17" t="s">
        <v>20</v>
      </c>
      <c r="B17">
        <v>201520</v>
      </c>
      <c r="C17" t="s">
        <v>65</v>
      </c>
      <c r="D17" t="s">
        <v>97</v>
      </c>
      <c r="E17" t="s">
        <v>95</v>
      </c>
      <c r="F17">
        <v>1</v>
      </c>
      <c r="G17">
        <v>17</v>
      </c>
      <c r="H17">
        <v>18</v>
      </c>
      <c r="I17">
        <v>19</v>
      </c>
      <c r="J17" s="10">
        <v>0.8947</v>
      </c>
      <c r="K17" s="10">
        <v>0.9474</v>
      </c>
      <c r="L17">
        <v>6.75</v>
      </c>
      <c r="M17">
        <v>128.25</v>
      </c>
      <c r="N17">
        <v>0.4</v>
      </c>
      <c r="O17">
        <v>320.63</v>
      </c>
      <c r="P17">
        <v>3.94</v>
      </c>
      <c r="Q17">
        <v>32.55</v>
      </c>
    </row>
    <row r="18" spans="1:17">
      <c r="A18" s="23" t="s">
        <v>17</v>
      </c>
      <c r="B18" s="23">
        <v>201410</v>
      </c>
      <c r="C18" s="23" t="s">
        <v>65</v>
      </c>
      <c r="D18" s="23" t="s">
        <v>98</v>
      </c>
      <c r="E18" s="23" t="s">
        <v>95</v>
      </c>
      <c r="F18" s="23">
        <v>1</v>
      </c>
      <c r="G18" s="23">
        <v>11</v>
      </c>
      <c r="H18" s="23">
        <v>11</v>
      </c>
      <c r="I18" s="23">
        <v>11</v>
      </c>
      <c r="J18" s="26">
        <v>1</v>
      </c>
      <c r="K18" s="26">
        <v>1</v>
      </c>
      <c r="L18" s="23">
        <v>10.125</v>
      </c>
      <c r="M18" s="23">
        <v>111.375</v>
      </c>
      <c r="N18" s="23">
        <v>0.36</v>
      </c>
      <c r="O18" s="23">
        <v>309.38</v>
      </c>
      <c r="P18" s="23">
        <v>3.45</v>
      </c>
      <c r="Q18" s="23">
        <v>32.28</v>
      </c>
    </row>
    <row r="19" spans="1:17">
      <c r="A19" t="s">
        <v>19</v>
      </c>
      <c r="B19">
        <v>201510</v>
      </c>
      <c r="C19" t="s">
        <v>65</v>
      </c>
      <c r="D19" t="s">
        <v>98</v>
      </c>
      <c r="E19" t="s">
        <v>95</v>
      </c>
      <c r="F19">
        <v>1</v>
      </c>
      <c r="G19">
        <v>6</v>
      </c>
      <c r="H19">
        <v>8</v>
      </c>
      <c r="I19">
        <v>16</v>
      </c>
      <c r="J19" s="10">
        <v>0.375</v>
      </c>
      <c r="K19" s="10">
        <v>0.5</v>
      </c>
      <c r="L19">
        <v>10.125</v>
      </c>
      <c r="M19">
        <v>162</v>
      </c>
      <c r="N19">
        <v>0.6</v>
      </c>
      <c r="O19">
        <v>270</v>
      </c>
      <c r="P19">
        <v>4.97</v>
      </c>
      <c r="Q19">
        <v>32.6</v>
      </c>
    </row>
    <row r="20" spans="1:17">
      <c r="A20" s="23" t="s">
        <v>18</v>
      </c>
      <c r="B20" s="23">
        <v>201420</v>
      </c>
      <c r="C20" s="23" t="s">
        <v>65</v>
      </c>
      <c r="D20" s="23" t="s">
        <v>99</v>
      </c>
      <c r="E20" s="23" t="s">
        <v>95</v>
      </c>
      <c r="F20" s="23">
        <v>1</v>
      </c>
      <c r="G20" s="23">
        <v>9</v>
      </c>
      <c r="H20" s="23">
        <v>9</v>
      </c>
      <c r="I20" s="23">
        <v>9</v>
      </c>
      <c r="J20" s="26">
        <v>1</v>
      </c>
      <c r="K20" s="26">
        <v>1</v>
      </c>
      <c r="L20" s="23">
        <v>6.75</v>
      </c>
      <c r="M20" s="23">
        <v>60.75</v>
      </c>
      <c r="N20" s="23">
        <v>0.33</v>
      </c>
      <c r="O20" s="23">
        <v>184.09</v>
      </c>
      <c r="P20" s="23">
        <v>1.87</v>
      </c>
      <c r="Q20" s="23">
        <v>32.49</v>
      </c>
    </row>
    <row r="21" spans="1:17">
      <c r="A21" t="s">
        <v>19</v>
      </c>
      <c r="B21">
        <v>201510</v>
      </c>
      <c r="C21" t="s">
        <v>65</v>
      </c>
      <c r="D21" t="s">
        <v>100</v>
      </c>
      <c r="E21" t="s">
        <v>96</v>
      </c>
      <c r="F21">
        <v>1</v>
      </c>
      <c r="G21">
        <v>10</v>
      </c>
      <c r="H21">
        <v>10</v>
      </c>
      <c r="I21">
        <v>10</v>
      </c>
      <c r="J21" s="10">
        <v>1</v>
      </c>
      <c r="K21" s="10">
        <v>1</v>
      </c>
      <c r="L21">
        <v>6.75</v>
      </c>
      <c r="M21">
        <v>67.5</v>
      </c>
      <c r="N21">
        <v>0.4</v>
      </c>
      <c r="O21">
        <v>168.75</v>
      </c>
      <c r="P21">
        <v>1.98</v>
      </c>
      <c r="Q21">
        <v>34.09</v>
      </c>
    </row>
    <row r="22" spans="1:17">
      <c r="A22" s="23" t="s">
        <v>18</v>
      </c>
      <c r="B22" s="23">
        <v>201420</v>
      </c>
      <c r="C22" s="23" t="s">
        <v>65</v>
      </c>
      <c r="D22" s="23" t="s">
        <v>101</v>
      </c>
      <c r="E22" s="23" t="s">
        <v>96</v>
      </c>
      <c r="F22" s="23">
        <v>1</v>
      </c>
      <c r="G22" s="23">
        <v>16</v>
      </c>
      <c r="H22" s="23">
        <v>18</v>
      </c>
      <c r="I22" s="23">
        <v>18</v>
      </c>
      <c r="J22" s="26">
        <v>0.8889</v>
      </c>
      <c r="K22" s="26">
        <v>1</v>
      </c>
      <c r="L22" s="23">
        <v>6.75</v>
      </c>
      <c r="M22" s="23">
        <v>121.5</v>
      </c>
      <c r="N22" s="23">
        <v>0.4</v>
      </c>
      <c r="O22" s="23">
        <v>303.75</v>
      </c>
      <c r="P22" s="23">
        <v>3.79</v>
      </c>
      <c r="Q22" s="23">
        <v>32.06</v>
      </c>
    </row>
    <row r="23" spans="1:17">
      <c r="A23" t="s">
        <v>19</v>
      </c>
      <c r="B23">
        <v>201510</v>
      </c>
      <c r="C23" t="s">
        <v>65</v>
      </c>
      <c r="D23" t="s">
        <v>101</v>
      </c>
      <c r="E23" t="s">
        <v>96</v>
      </c>
      <c r="F23">
        <v>1</v>
      </c>
      <c r="G23">
        <v>8</v>
      </c>
      <c r="H23">
        <v>10</v>
      </c>
      <c r="I23">
        <v>10</v>
      </c>
      <c r="J23" s="10">
        <v>0.8</v>
      </c>
      <c r="K23" s="10">
        <v>1</v>
      </c>
      <c r="L23">
        <v>6.75</v>
      </c>
      <c r="M23">
        <v>67.5</v>
      </c>
      <c r="N23">
        <v>0.4</v>
      </c>
      <c r="O23">
        <v>168.75</v>
      </c>
      <c r="P23">
        <v>2.1</v>
      </c>
      <c r="Q23">
        <v>32.14</v>
      </c>
    </row>
    <row r="24" spans="1:17">
      <c r="A24" s="23" t="s">
        <v>20</v>
      </c>
      <c r="B24" s="23">
        <v>201520</v>
      </c>
      <c r="C24" s="23" t="s">
        <v>65</v>
      </c>
      <c r="D24" s="23" t="s">
        <v>101</v>
      </c>
      <c r="E24" s="23" t="s">
        <v>96</v>
      </c>
      <c r="F24" s="23">
        <v>1</v>
      </c>
      <c r="G24" s="23">
        <v>15</v>
      </c>
      <c r="H24" s="23">
        <v>15</v>
      </c>
      <c r="I24" s="23">
        <v>16</v>
      </c>
      <c r="J24" s="26">
        <v>0.9375</v>
      </c>
      <c r="K24" s="26">
        <v>0.9375</v>
      </c>
      <c r="L24" s="23">
        <v>6.75</v>
      </c>
      <c r="M24" s="23">
        <v>108</v>
      </c>
      <c r="N24" s="23">
        <v>0.4</v>
      </c>
      <c r="O24" s="23">
        <v>270</v>
      </c>
      <c r="P24" s="23">
        <v>3.36</v>
      </c>
      <c r="Q24" s="23">
        <v>32.14</v>
      </c>
    </row>
    <row r="25" spans="1:17">
      <c r="A25" t="s">
        <v>21</v>
      </c>
      <c r="B25">
        <v>201610</v>
      </c>
      <c r="C25" t="s">
        <v>65</v>
      </c>
      <c r="D25" t="s">
        <v>102</v>
      </c>
      <c r="E25" t="s">
        <v>95</v>
      </c>
      <c r="F25">
        <v>1</v>
      </c>
      <c r="G25">
        <v>16</v>
      </c>
      <c r="H25">
        <v>18</v>
      </c>
      <c r="I25">
        <v>19</v>
      </c>
      <c r="J25" s="10">
        <v>0.8421</v>
      </c>
      <c r="K25" s="10">
        <v>0.9474</v>
      </c>
      <c r="L25">
        <v>6.75</v>
      </c>
      <c r="M25">
        <v>128.25</v>
      </c>
      <c r="N25">
        <v>0.4</v>
      </c>
      <c r="O25">
        <v>320.63</v>
      </c>
      <c r="P25">
        <v>3.94</v>
      </c>
      <c r="Q25">
        <v>32.55</v>
      </c>
    </row>
    <row r="26" spans="1:17">
      <c r="A26" s="23" t="s">
        <v>22</v>
      </c>
      <c r="B26" s="23">
        <v>201620</v>
      </c>
      <c r="C26" s="23" t="s">
        <v>65</v>
      </c>
      <c r="D26" s="23" t="s">
        <v>102</v>
      </c>
      <c r="E26" s="23" t="s">
        <v>95</v>
      </c>
      <c r="F26" s="23">
        <v>1</v>
      </c>
      <c r="G26" s="23">
        <v>17</v>
      </c>
      <c r="H26" s="23">
        <v>20</v>
      </c>
      <c r="I26" s="23">
        <v>21</v>
      </c>
      <c r="J26" s="26">
        <v>0.8095</v>
      </c>
      <c r="K26" s="26">
        <v>0.9524</v>
      </c>
      <c r="L26" s="23">
        <v>6.75</v>
      </c>
      <c r="M26" s="23">
        <v>141.75</v>
      </c>
      <c r="N26" s="23">
        <v>0.4</v>
      </c>
      <c r="O26" s="23">
        <v>354.38</v>
      </c>
      <c r="P26" s="23">
        <v>4.35</v>
      </c>
      <c r="Q26" s="23">
        <v>32.59</v>
      </c>
    </row>
    <row r="27" spans="1:17">
      <c r="A27" t="s">
        <v>23</v>
      </c>
      <c r="B27">
        <v>201710</v>
      </c>
      <c r="C27" t="s">
        <v>65</v>
      </c>
      <c r="D27" t="s">
        <v>102</v>
      </c>
      <c r="E27" t="s">
        <v>95</v>
      </c>
      <c r="F27">
        <v>1</v>
      </c>
      <c r="G27">
        <v>20</v>
      </c>
      <c r="H27">
        <v>23</v>
      </c>
      <c r="I27">
        <v>23</v>
      </c>
      <c r="J27" s="10">
        <v>0.8696</v>
      </c>
      <c r="K27" s="10">
        <v>1</v>
      </c>
      <c r="L27">
        <v>6.75</v>
      </c>
      <c r="M27">
        <v>155.25</v>
      </c>
      <c r="N27">
        <v>0.4</v>
      </c>
      <c r="O27">
        <v>388.13</v>
      </c>
      <c r="P27">
        <v>4.77</v>
      </c>
      <c r="Q27">
        <v>32.55</v>
      </c>
    </row>
    <row r="28" spans="1:17">
      <c r="A28" s="23" t="s">
        <v>22</v>
      </c>
      <c r="B28" s="23">
        <v>201620</v>
      </c>
      <c r="C28" s="23" t="s">
        <v>65</v>
      </c>
      <c r="D28" s="23" t="s">
        <v>103</v>
      </c>
      <c r="E28" s="23" t="s">
        <v>95</v>
      </c>
      <c r="F28" s="23">
        <v>1</v>
      </c>
      <c r="G28" s="23">
        <v>26</v>
      </c>
      <c r="H28" s="23">
        <v>28</v>
      </c>
      <c r="I28" s="23">
        <v>29</v>
      </c>
      <c r="J28" s="26">
        <v>0.8966</v>
      </c>
      <c r="K28" s="26">
        <v>0.9655</v>
      </c>
      <c r="L28" s="23">
        <v>6.75</v>
      </c>
      <c r="M28" s="23">
        <v>195.75</v>
      </c>
      <c r="N28" s="23">
        <v>0.53</v>
      </c>
      <c r="O28" s="23">
        <v>369.34</v>
      </c>
      <c r="P28" s="23">
        <v>6.01</v>
      </c>
      <c r="Q28" s="23">
        <v>32.57</v>
      </c>
    </row>
    <row r="29" spans="1:17">
      <c r="A29" t="s">
        <v>22</v>
      </c>
      <c r="B29">
        <v>201620</v>
      </c>
      <c r="C29" t="s">
        <v>65</v>
      </c>
      <c r="D29" t="s">
        <v>104</v>
      </c>
      <c r="E29" t="s">
        <v>96</v>
      </c>
      <c r="F29">
        <v>2</v>
      </c>
      <c r="G29">
        <v>29</v>
      </c>
      <c r="H29">
        <v>30</v>
      </c>
      <c r="I29">
        <v>32</v>
      </c>
      <c r="J29" s="10">
        <v>0.9063</v>
      </c>
      <c r="K29" s="10">
        <v>0.9375</v>
      </c>
      <c r="L29">
        <v>9</v>
      </c>
      <c r="M29">
        <v>288</v>
      </c>
      <c r="N29">
        <v>0.93</v>
      </c>
      <c r="O29">
        <v>309.68</v>
      </c>
      <c r="P29">
        <v>8.98</v>
      </c>
      <c r="Q29">
        <v>32.07</v>
      </c>
    </row>
    <row r="30" spans="1:17">
      <c r="A30" s="23" t="s">
        <v>21</v>
      </c>
      <c r="B30" s="23">
        <v>201610</v>
      </c>
      <c r="C30" s="23" t="s">
        <v>65</v>
      </c>
      <c r="D30" s="23" t="s">
        <v>105</v>
      </c>
      <c r="E30" s="23" t="s">
        <v>96</v>
      </c>
      <c r="F30" s="23">
        <v>1</v>
      </c>
      <c r="G30" s="23">
        <v>13</v>
      </c>
      <c r="H30" s="23">
        <v>13</v>
      </c>
      <c r="I30" s="23">
        <v>13</v>
      </c>
      <c r="J30" s="26">
        <v>1</v>
      </c>
      <c r="K30" s="26">
        <v>1</v>
      </c>
      <c r="L30" s="23">
        <v>6.75</v>
      </c>
      <c r="M30" s="23">
        <v>87.75</v>
      </c>
      <c r="N30" s="23">
        <v>0.4</v>
      </c>
      <c r="O30" s="23">
        <v>219.38</v>
      </c>
      <c r="P30" s="23">
        <v>2.69</v>
      </c>
      <c r="Q30" s="23">
        <v>32.62</v>
      </c>
    </row>
    <row r="31" spans="1:17">
      <c r="A31" t="s">
        <v>23</v>
      </c>
      <c r="B31">
        <v>201710</v>
      </c>
      <c r="C31" t="s">
        <v>65</v>
      </c>
      <c r="D31" t="s">
        <v>105</v>
      </c>
      <c r="E31" t="s">
        <v>96</v>
      </c>
      <c r="F31">
        <v>1</v>
      </c>
      <c r="G31">
        <v>22</v>
      </c>
      <c r="H31">
        <v>22</v>
      </c>
      <c r="I31">
        <v>23</v>
      </c>
      <c r="J31" s="10">
        <v>0.9565</v>
      </c>
      <c r="K31" s="10">
        <v>0.9565</v>
      </c>
      <c r="L31">
        <v>6.75</v>
      </c>
      <c r="M31">
        <v>155.25</v>
      </c>
      <c r="N31">
        <v>0.4</v>
      </c>
      <c r="O31">
        <v>388.13</v>
      </c>
      <c r="P31">
        <v>4.77</v>
      </c>
      <c r="Q31">
        <v>32.55</v>
      </c>
    </row>
    <row r="32" spans="1:17">
      <c r="A32" s="23" t="s">
        <v>21</v>
      </c>
      <c r="B32" s="23">
        <v>201610</v>
      </c>
      <c r="C32" s="23" t="s">
        <v>65</v>
      </c>
      <c r="D32" s="23" t="s">
        <v>106</v>
      </c>
      <c r="E32" s="23" t="s">
        <v>95</v>
      </c>
      <c r="F32" s="23">
        <v>1</v>
      </c>
      <c r="G32" s="23">
        <v>13</v>
      </c>
      <c r="H32" s="23">
        <v>13</v>
      </c>
      <c r="I32" s="23">
        <v>14</v>
      </c>
      <c r="J32" s="26">
        <v>0.9286</v>
      </c>
      <c r="K32" s="26">
        <v>0.9286</v>
      </c>
      <c r="L32" s="23">
        <v>6.75</v>
      </c>
      <c r="M32" s="23">
        <v>94.5</v>
      </c>
      <c r="N32" s="23">
        <v>0.4</v>
      </c>
      <c r="O32" s="23">
        <v>236.25</v>
      </c>
      <c r="P32" s="23">
        <v>2.9</v>
      </c>
      <c r="Q32" s="23">
        <v>32.59</v>
      </c>
    </row>
    <row r="33" spans="1:17">
      <c r="A33" t="s">
        <v>23</v>
      </c>
      <c r="B33">
        <v>201710</v>
      </c>
      <c r="C33" t="s">
        <v>65</v>
      </c>
      <c r="D33" t="s">
        <v>106</v>
      </c>
      <c r="E33" t="s">
        <v>95</v>
      </c>
      <c r="F33">
        <v>1</v>
      </c>
      <c r="G33">
        <v>21</v>
      </c>
      <c r="H33">
        <v>21</v>
      </c>
      <c r="I33">
        <v>23</v>
      </c>
      <c r="J33" s="10">
        <v>0.913</v>
      </c>
      <c r="K33" s="10">
        <v>0.913</v>
      </c>
      <c r="L33">
        <v>6.75</v>
      </c>
      <c r="M33">
        <v>155.25</v>
      </c>
      <c r="N33">
        <v>0.4</v>
      </c>
      <c r="O33">
        <v>388.13</v>
      </c>
      <c r="P33">
        <v>4.77</v>
      </c>
      <c r="Q33">
        <v>32.55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WELD&amp;RPrinted on &amp;D</oddHeader>
    <oddFooter>&amp;L&amp;BGenerated By: Jose Carrillo&amp;RPage &amp;P of &amp;N</oddFooter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R35"/>
  <sheetViews>
    <sheetView tabSelected="0" workbookViewId="0" showGridLines="true" showRowColHeaders="1">
      <selection activeCell="M2" sqref="M2"/>
    </sheetView>
  </sheetViews>
  <sheetFormatPr defaultRowHeight="14.4" outlineLevelRow="0" outlineLevelCol="0"/>
  <cols>
    <col min="1" max="1" width="14" customWidth="true" style="0"/>
    <col min="2" max="2" width="12" hidden="true" customWidth="true" style="0"/>
    <col min="3" max="3" width="8" customWidth="true" style="0"/>
    <col min="4" max="4" width="8" customWidth="true" style="0"/>
    <col min="5" max="5" width="10" customWidth="true" style="0"/>
    <col min="6" max="6" width="10" customWidth="true" style="0"/>
    <col min="7" max="7" width="10" customWidth="true" style="0"/>
    <col min="8" max="8" width="10" customWidth="true" style="0"/>
    <col min="9" max="9" width="8" customWidth="true" style="0"/>
    <col min="10" max="10" width="10" customWidth="true" style="0"/>
    <col min="11" max="11" width="10" customWidth="true" style="0"/>
    <col min="12" max="12" width="10" customWidth="true" style="0"/>
    <col min="13" max="13" width="11" customWidth="true" style="0"/>
    <col min="14" max="14" width="8" customWidth="true" style="0"/>
    <col min="15" max="15" width="8" customWidth="true" style="0"/>
    <col min="16" max="16" width="13" customWidth="true" style="0"/>
    <col min="17" max="17" width="12" customWidth="true" style="0"/>
    <col min="18" max="18" width="13" customWidth="true" style="0"/>
  </cols>
  <sheetData>
    <row r="1" spans="1:18">
      <c r="A1" t="s">
        <v>77</v>
      </c>
      <c r="B1" s="22" t="s">
        <v>78</v>
      </c>
      <c r="C1" s="22" t="s">
        <v>107</v>
      </c>
      <c r="D1" t="s">
        <v>79</v>
      </c>
      <c r="E1" t="s">
        <v>80</v>
      </c>
      <c r="F1" t="s">
        <v>81</v>
      </c>
      <c r="G1" t="s">
        <v>108</v>
      </c>
      <c r="H1" t="s">
        <v>109</v>
      </c>
      <c r="I1" s="22" t="s">
        <v>83</v>
      </c>
      <c r="J1" s="22" t="s">
        <v>84</v>
      </c>
      <c r="K1" s="22" t="s">
        <v>85</v>
      </c>
      <c r="L1" s="22" t="s">
        <v>86</v>
      </c>
      <c r="M1" s="22" t="s">
        <v>87</v>
      </c>
      <c r="N1" s="22" t="s">
        <v>110</v>
      </c>
      <c r="O1" s="22" t="s">
        <v>88</v>
      </c>
      <c r="P1" s="22" t="s">
        <v>90</v>
      </c>
      <c r="Q1" s="22" t="s">
        <v>91</v>
      </c>
      <c r="R1" s="22" t="s">
        <v>92</v>
      </c>
    </row>
    <row r="2" spans="1:18">
      <c r="A2" s="23" t="s">
        <v>17</v>
      </c>
      <c r="B2" s="23">
        <v>201410</v>
      </c>
      <c r="C2" s="23">
        <v>10910</v>
      </c>
      <c r="D2" s="23" t="s">
        <v>65</v>
      </c>
      <c r="E2" s="23" t="s">
        <v>94</v>
      </c>
      <c r="F2" s="23" t="s">
        <v>95</v>
      </c>
      <c r="G2" s="23" t="s">
        <v>111</v>
      </c>
      <c r="H2" s="23" t="s">
        <v>112</v>
      </c>
      <c r="I2" s="23">
        <v>8</v>
      </c>
      <c r="J2" s="23">
        <v>10</v>
      </c>
      <c r="K2" s="23">
        <v>16</v>
      </c>
      <c r="L2" s="26">
        <v>0.5</v>
      </c>
      <c r="M2" s="26">
        <v>0.625</v>
      </c>
      <c r="N2" s="23">
        <v>1.56</v>
      </c>
      <c r="O2" s="23">
        <v>10.125</v>
      </c>
      <c r="P2" s="23">
        <v>0.6</v>
      </c>
      <c r="Q2" s="23">
        <v>270</v>
      </c>
      <c r="R2" s="23">
        <v>4.97</v>
      </c>
    </row>
    <row r="3" spans="1:18">
      <c r="A3" t="s">
        <v>17</v>
      </c>
      <c r="B3">
        <v>201410</v>
      </c>
      <c r="C3">
        <v>10911</v>
      </c>
      <c r="D3" t="s">
        <v>65</v>
      </c>
      <c r="E3" t="s">
        <v>94</v>
      </c>
      <c r="F3" t="s">
        <v>96</v>
      </c>
      <c r="G3" t="s">
        <v>111</v>
      </c>
      <c r="H3" t="s">
        <v>113</v>
      </c>
      <c r="I3">
        <v>16</v>
      </c>
      <c r="J3">
        <v>18</v>
      </c>
      <c r="K3">
        <v>20</v>
      </c>
      <c r="L3" s="10">
        <v>0.8</v>
      </c>
      <c r="M3" s="10">
        <v>0.9</v>
      </c>
      <c r="N3">
        <v>2.3</v>
      </c>
      <c r="O3">
        <v>10.125</v>
      </c>
      <c r="P3">
        <v>0.6</v>
      </c>
      <c r="Q3">
        <v>337.5</v>
      </c>
      <c r="R3">
        <v>6.22</v>
      </c>
    </row>
    <row r="4" spans="1:18">
      <c r="A4" s="23" t="s">
        <v>18</v>
      </c>
      <c r="B4" s="23">
        <v>201420</v>
      </c>
      <c r="C4" s="23">
        <v>20793</v>
      </c>
      <c r="D4" s="23" t="s">
        <v>65</v>
      </c>
      <c r="E4" s="23" t="s">
        <v>94</v>
      </c>
      <c r="F4" s="23" t="s">
        <v>95</v>
      </c>
      <c r="G4" s="23" t="s">
        <v>111</v>
      </c>
      <c r="H4" s="23" t="s">
        <v>112</v>
      </c>
      <c r="I4" s="23">
        <v>11</v>
      </c>
      <c r="J4" s="23">
        <v>16</v>
      </c>
      <c r="K4" s="23">
        <v>18</v>
      </c>
      <c r="L4" s="26">
        <v>0.6111</v>
      </c>
      <c r="M4" s="26">
        <v>0.8889</v>
      </c>
      <c r="N4" s="23">
        <v>1.5</v>
      </c>
      <c r="O4" s="23">
        <v>10.125</v>
      </c>
      <c r="P4" s="23">
        <v>0.6</v>
      </c>
      <c r="Q4" s="23">
        <v>303.75</v>
      </c>
      <c r="R4" s="23">
        <v>5.6</v>
      </c>
    </row>
    <row r="5" spans="1:18">
      <c r="A5" t="s">
        <v>18</v>
      </c>
      <c r="B5">
        <v>201420</v>
      </c>
      <c r="C5">
        <v>20794</v>
      </c>
      <c r="D5" t="s">
        <v>65</v>
      </c>
      <c r="E5" t="s">
        <v>94</v>
      </c>
      <c r="F5" t="s">
        <v>96</v>
      </c>
      <c r="G5" t="s">
        <v>111</v>
      </c>
      <c r="H5" t="s">
        <v>113</v>
      </c>
      <c r="I5">
        <v>16</v>
      </c>
      <c r="J5">
        <v>17</v>
      </c>
      <c r="K5">
        <v>18</v>
      </c>
      <c r="L5" s="10">
        <v>0.8889</v>
      </c>
      <c r="M5" s="10">
        <v>0.9444</v>
      </c>
      <c r="N5">
        <v>2.83</v>
      </c>
      <c r="O5">
        <v>10.125</v>
      </c>
      <c r="P5">
        <v>0.6</v>
      </c>
      <c r="Q5">
        <v>303.75</v>
      </c>
      <c r="R5">
        <v>5.6</v>
      </c>
    </row>
    <row r="6" spans="1:18">
      <c r="A6" s="23" t="s">
        <v>19</v>
      </c>
      <c r="B6" s="23">
        <v>201510</v>
      </c>
      <c r="C6" s="23">
        <v>10837</v>
      </c>
      <c r="D6" s="23" t="s">
        <v>65</v>
      </c>
      <c r="E6" s="23" t="s">
        <v>94</v>
      </c>
      <c r="F6" s="23" t="s">
        <v>95</v>
      </c>
      <c r="G6" s="23" t="s">
        <v>111</v>
      </c>
      <c r="H6" s="23" t="s">
        <v>112</v>
      </c>
      <c r="I6" s="23">
        <v>14</v>
      </c>
      <c r="J6" s="23">
        <v>19</v>
      </c>
      <c r="K6" s="23">
        <v>22</v>
      </c>
      <c r="L6" s="26">
        <v>0.6364</v>
      </c>
      <c r="M6" s="26">
        <v>0.8636</v>
      </c>
      <c r="N6" s="23">
        <v>2.23</v>
      </c>
      <c r="O6" s="23">
        <v>10.125</v>
      </c>
      <c r="P6" s="23">
        <v>0.6</v>
      </c>
      <c r="Q6" s="23">
        <v>371.25</v>
      </c>
      <c r="R6" s="23">
        <v>6.84</v>
      </c>
    </row>
    <row r="7" spans="1:18">
      <c r="A7" t="s">
        <v>19</v>
      </c>
      <c r="B7">
        <v>201510</v>
      </c>
      <c r="C7">
        <v>10838</v>
      </c>
      <c r="D7" t="s">
        <v>65</v>
      </c>
      <c r="E7" t="s">
        <v>94</v>
      </c>
      <c r="F7" t="s">
        <v>96</v>
      </c>
      <c r="G7" t="s">
        <v>111</v>
      </c>
      <c r="H7" t="s">
        <v>113</v>
      </c>
      <c r="I7">
        <v>16</v>
      </c>
      <c r="J7">
        <v>17</v>
      </c>
      <c r="K7">
        <v>20</v>
      </c>
      <c r="L7" s="10">
        <v>0.8</v>
      </c>
      <c r="M7" s="10">
        <v>0.85</v>
      </c>
      <c r="N7">
        <v>2.85</v>
      </c>
      <c r="O7">
        <v>10.125</v>
      </c>
      <c r="P7">
        <v>0.6</v>
      </c>
      <c r="Q7">
        <v>337.5</v>
      </c>
      <c r="R7">
        <v>6.22</v>
      </c>
    </row>
    <row r="8" spans="1:18">
      <c r="A8" s="23" t="s">
        <v>20</v>
      </c>
      <c r="B8" s="23">
        <v>201520</v>
      </c>
      <c r="C8" s="23">
        <v>20031</v>
      </c>
      <c r="D8" s="23" t="s">
        <v>65</v>
      </c>
      <c r="E8" s="23" t="s">
        <v>94</v>
      </c>
      <c r="F8" s="23" t="s">
        <v>95</v>
      </c>
      <c r="G8" s="23" t="s">
        <v>111</v>
      </c>
      <c r="H8" s="23" t="s">
        <v>114</v>
      </c>
      <c r="I8" s="23">
        <v>15</v>
      </c>
      <c r="J8" s="23">
        <v>18</v>
      </c>
      <c r="K8" s="23">
        <v>21</v>
      </c>
      <c r="L8" s="26">
        <v>0.7143</v>
      </c>
      <c r="M8" s="26">
        <v>0.8571</v>
      </c>
      <c r="N8" s="23">
        <v>2.43</v>
      </c>
      <c r="O8" s="23">
        <v>10.125</v>
      </c>
      <c r="P8" s="23">
        <v>0.6</v>
      </c>
      <c r="Q8" s="23">
        <v>354.38</v>
      </c>
      <c r="R8" s="23">
        <v>6.53</v>
      </c>
    </row>
    <row r="9" spans="1:18">
      <c r="A9" t="s">
        <v>20</v>
      </c>
      <c r="B9">
        <v>201520</v>
      </c>
      <c r="C9">
        <v>20032</v>
      </c>
      <c r="D9" t="s">
        <v>65</v>
      </c>
      <c r="E9" t="s">
        <v>94</v>
      </c>
      <c r="F9" t="s">
        <v>96</v>
      </c>
      <c r="G9" t="s">
        <v>111</v>
      </c>
      <c r="H9" t="s">
        <v>113</v>
      </c>
      <c r="I9">
        <v>16</v>
      </c>
      <c r="J9">
        <v>18</v>
      </c>
      <c r="K9">
        <v>19</v>
      </c>
      <c r="L9" s="10">
        <v>0.8421</v>
      </c>
      <c r="M9" s="10">
        <v>0.9474</v>
      </c>
      <c r="N9">
        <v>2.63</v>
      </c>
      <c r="O9">
        <v>10.125</v>
      </c>
      <c r="P9">
        <v>0.6</v>
      </c>
      <c r="Q9">
        <v>320.63</v>
      </c>
      <c r="R9">
        <v>5.91</v>
      </c>
    </row>
    <row r="10" spans="1:18">
      <c r="A10" s="23" t="s">
        <v>21</v>
      </c>
      <c r="B10" s="23">
        <v>201610</v>
      </c>
      <c r="C10" s="23">
        <v>10803</v>
      </c>
      <c r="D10" s="23" t="s">
        <v>65</v>
      </c>
      <c r="E10" s="23" t="s">
        <v>94</v>
      </c>
      <c r="F10" s="23" t="s">
        <v>95</v>
      </c>
      <c r="G10" s="23" t="s">
        <v>111</v>
      </c>
      <c r="H10" s="23" t="s">
        <v>114</v>
      </c>
      <c r="I10" s="23">
        <v>21</v>
      </c>
      <c r="J10" s="23">
        <v>23</v>
      </c>
      <c r="K10" s="23">
        <v>24</v>
      </c>
      <c r="L10" s="26">
        <v>0.875</v>
      </c>
      <c r="M10" s="26">
        <v>0.9583</v>
      </c>
      <c r="N10" s="23">
        <v>2.83</v>
      </c>
      <c r="O10" s="23">
        <v>10.125</v>
      </c>
      <c r="P10" s="23">
        <v>0.6</v>
      </c>
      <c r="Q10" s="23">
        <v>405</v>
      </c>
      <c r="R10" s="23">
        <v>7.46</v>
      </c>
    </row>
    <row r="11" spans="1:18">
      <c r="A11" t="s">
        <v>21</v>
      </c>
      <c r="B11">
        <v>201610</v>
      </c>
      <c r="C11">
        <v>10804</v>
      </c>
      <c r="D11" t="s">
        <v>65</v>
      </c>
      <c r="E11" t="s">
        <v>94</v>
      </c>
      <c r="F11" t="s">
        <v>96</v>
      </c>
      <c r="G11" t="s">
        <v>111</v>
      </c>
      <c r="H11" t="s">
        <v>113</v>
      </c>
      <c r="I11">
        <v>12</v>
      </c>
      <c r="J11">
        <v>17</v>
      </c>
      <c r="K11">
        <v>22</v>
      </c>
      <c r="L11" s="10">
        <v>0.5455</v>
      </c>
      <c r="M11" s="10">
        <v>0.7727</v>
      </c>
      <c r="N11">
        <v>1.82</v>
      </c>
      <c r="O11">
        <v>10.125</v>
      </c>
      <c r="P11">
        <v>0.6</v>
      </c>
      <c r="Q11">
        <v>371.25</v>
      </c>
      <c r="R11">
        <v>6.84</v>
      </c>
    </row>
    <row r="12" spans="1:18">
      <c r="A12" s="23" t="s">
        <v>22</v>
      </c>
      <c r="B12" s="23">
        <v>201620</v>
      </c>
      <c r="C12" s="23">
        <v>20862</v>
      </c>
      <c r="D12" s="23" t="s">
        <v>65</v>
      </c>
      <c r="E12" s="23" t="s">
        <v>94</v>
      </c>
      <c r="F12" s="23" t="s">
        <v>95</v>
      </c>
      <c r="G12" s="23" t="s">
        <v>111</v>
      </c>
      <c r="H12" s="23" t="s">
        <v>114</v>
      </c>
      <c r="I12" s="23">
        <v>18</v>
      </c>
      <c r="J12" s="23">
        <v>19</v>
      </c>
      <c r="K12" s="23">
        <v>19</v>
      </c>
      <c r="L12" s="26">
        <v>0.9474</v>
      </c>
      <c r="M12" s="26">
        <v>1</v>
      </c>
      <c r="N12" s="23">
        <v>2.68</v>
      </c>
      <c r="O12" s="23">
        <v>10.125</v>
      </c>
      <c r="P12" s="23">
        <v>0.6</v>
      </c>
      <c r="Q12" s="23">
        <v>320.63</v>
      </c>
      <c r="R12" s="23">
        <v>5.91</v>
      </c>
    </row>
    <row r="13" spans="1:18">
      <c r="A13" t="s">
        <v>22</v>
      </c>
      <c r="B13">
        <v>201620</v>
      </c>
      <c r="C13">
        <v>20863</v>
      </c>
      <c r="D13" t="s">
        <v>65</v>
      </c>
      <c r="E13" t="s">
        <v>94</v>
      </c>
      <c r="F13" t="s">
        <v>96</v>
      </c>
      <c r="G13" t="s">
        <v>111</v>
      </c>
      <c r="H13" t="s">
        <v>113</v>
      </c>
      <c r="I13">
        <v>13</v>
      </c>
      <c r="J13">
        <v>13</v>
      </c>
      <c r="K13">
        <v>18</v>
      </c>
      <c r="L13" s="10">
        <v>0.7222</v>
      </c>
      <c r="M13" s="10">
        <v>0.7222</v>
      </c>
      <c r="N13">
        <v>2.39</v>
      </c>
      <c r="O13">
        <v>10.125</v>
      </c>
      <c r="P13">
        <v>0.6</v>
      </c>
      <c r="Q13">
        <v>303.75</v>
      </c>
      <c r="R13">
        <v>5.6</v>
      </c>
    </row>
    <row r="14" spans="1:18">
      <c r="A14" s="23" t="s">
        <v>23</v>
      </c>
      <c r="B14" s="23">
        <v>201710</v>
      </c>
      <c r="C14" s="23">
        <v>10803</v>
      </c>
      <c r="D14" s="23" t="s">
        <v>65</v>
      </c>
      <c r="E14" s="23" t="s">
        <v>94</v>
      </c>
      <c r="F14" s="23" t="s">
        <v>95</v>
      </c>
      <c r="G14" s="23" t="s">
        <v>111</v>
      </c>
      <c r="H14" s="23" t="s">
        <v>114</v>
      </c>
      <c r="I14" s="23">
        <v>20</v>
      </c>
      <c r="J14" s="23">
        <v>22</v>
      </c>
      <c r="K14" s="23">
        <v>23</v>
      </c>
      <c r="L14" s="26">
        <v>0.8696</v>
      </c>
      <c r="M14" s="26">
        <v>0.9565</v>
      </c>
      <c r="N14" s="23">
        <v>3</v>
      </c>
      <c r="O14" s="23">
        <v>10.125</v>
      </c>
      <c r="P14" s="23">
        <v>0.6</v>
      </c>
      <c r="Q14" s="23">
        <v>388.13</v>
      </c>
      <c r="R14" s="23">
        <v>7.15</v>
      </c>
    </row>
    <row r="15" spans="1:18">
      <c r="A15" t="s">
        <v>23</v>
      </c>
      <c r="B15">
        <v>201710</v>
      </c>
      <c r="C15">
        <v>10804</v>
      </c>
      <c r="D15" t="s">
        <v>65</v>
      </c>
      <c r="E15" t="s">
        <v>94</v>
      </c>
      <c r="F15" t="s">
        <v>96</v>
      </c>
      <c r="G15" t="s">
        <v>111</v>
      </c>
      <c r="H15" t="s">
        <v>113</v>
      </c>
      <c r="I15">
        <v>20</v>
      </c>
      <c r="J15">
        <v>20</v>
      </c>
      <c r="K15">
        <v>20</v>
      </c>
      <c r="L15" s="10">
        <v>1</v>
      </c>
      <c r="M15" s="10">
        <v>1</v>
      </c>
      <c r="N15">
        <v>3.45</v>
      </c>
      <c r="O15">
        <v>10.125</v>
      </c>
      <c r="P15">
        <v>0.6</v>
      </c>
      <c r="Q15">
        <v>337.5</v>
      </c>
      <c r="R15">
        <v>6.22</v>
      </c>
    </row>
    <row r="16" spans="1:18">
      <c r="A16" s="23" t="s">
        <v>18</v>
      </c>
      <c r="B16" s="23">
        <v>201420</v>
      </c>
      <c r="C16" s="23">
        <v>20902</v>
      </c>
      <c r="D16" s="23" t="s">
        <v>65</v>
      </c>
      <c r="E16" s="23" t="s">
        <v>97</v>
      </c>
      <c r="F16" s="23" t="s">
        <v>95</v>
      </c>
      <c r="G16" s="23" t="s">
        <v>111</v>
      </c>
      <c r="H16" s="23" t="s">
        <v>115</v>
      </c>
      <c r="I16" s="23">
        <v>17</v>
      </c>
      <c r="J16" s="23">
        <v>20</v>
      </c>
      <c r="K16" s="23">
        <v>20</v>
      </c>
      <c r="L16" s="26">
        <v>0.85</v>
      </c>
      <c r="M16" s="26">
        <v>1</v>
      </c>
      <c r="N16" s="23">
        <v>2.25</v>
      </c>
      <c r="O16" s="23">
        <v>6.75</v>
      </c>
      <c r="P16" s="23">
        <v>0.4</v>
      </c>
      <c r="Q16" s="23">
        <v>337.5</v>
      </c>
      <c r="R16" s="23">
        <v>3.96</v>
      </c>
    </row>
    <row r="17" spans="1:18">
      <c r="A17" t="s">
        <v>20</v>
      </c>
      <c r="B17">
        <v>201520</v>
      </c>
      <c r="C17">
        <v>20033</v>
      </c>
      <c r="D17" t="s">
        <v>65</v>
      </c>
      <c r="E17" t="s">
        <v>97</v>
      </c>
      <c r="F17" t="s">
        <v>95</v>
      </c>
      <c r="G17" t="s">
        <v>111</v>
      </c>
      <c r="H17" t="s">
        <v>114</v>
      </c>
      <c r="I17">
        <v>17</v>
      </c>
      <c r="J17">
        <v>18</v>
      </c>
      <c r="K17">
        <v>19</v>
      </c>
      <c r="L17" s="10">
        <v>0.8947</v>
      </c>
      <c r="M17" s="10">
        <v>0.9474</v>
      </c>
      <c r="N17">
        <v>2.53</v>
      </c>
      <c r="O17">
        <v>6.75</v>
      </c>
      <c r="P17">
        <v>0.4</v>
      </c>
      <c r="Q17">
        <v>320.63</v>
      </c>
      <c r="R17">
        <v>3.94</v>
      </c>
    </row>
    <row r="18" spans="1:18">
      <c r="A18" s="23" t="s">
        <v>17</v>
      </c>
      <c r="B18" s="23">
        <v>201410</v>
      </c>
      <c r="C18" s="23">
        <v>10912</v>
      </c>
      <c r="D18" s="23" t="s">
        <v>65</v>
      </c>
      <c r="E18" s="23" t="s">
        <v>98</v>
      </c>
      <c r="F18" s="23" t="s">
        <v>95</v>
      </c>
      <c r="G18" s="23" t="s">
        <v>111</v>
      </c>
      <c r="H18" s="23" t="s">
        <v>115</v>
      </c>
      <c r="I18" s="23">
        <v>11</v>
      </c>
      <c r="J18" s="23">
        <v>11</v>
      </c>
      <c r="K18" s="23">
        <v>11</v>
      </c>
      <c r="L18" s="26">
        <v>1</v>
      </c>
      <c r="M18" s="26">
        <v>1</v>
      </c>
      <c r="N18" s="23">
        <v>2.27</v>
      </c>
      <c r="O18" s="23">
        <v>10.125</v>
      </c>
      <c r="P18" s="23">
        <v>0.36</v>
      </c>
      <c r="Q18" s="23">
        <v>309.38</v>
      </c>
      <c r="R18" s="23">
        <v>3.45</v>
      </c>
    </row>
    <row r="19" spans="1:18">
      <c r="A19" t="s">
        <v>19</v>
      </c>
      <c r="B19">
        <v>201510</v>
      </c>
      <c r="C19">
        <v>10840</v>
      </c>
      <c r="D19" t="s">
        <v>65</v>
      </c>
      <c r="E19" t="s">
        <v>98</v>
      </c>
      <c r="F19" t="s">
        <v>95</v>
      </c>
      <c r="G19" t="s">
        <v>111</v>
      </c>
      <c r="H19" t="s">
        <v>115</v>
      </c>
      <c r="I19">
        <v>6</v>
      </c>
      <c r="J19">
        <v>8</v>
      </c>
      <c r="K19">
        <v>16</v>
      </c>
      <c r="L19" s="10">
        <v>0.375</v>
      </c>
      <c r="M19" s="10">
        <v>0.5</v>
      </c>
      <c r="N19">
        <v>0.88</v>
      </c>
      <c r="O19">
        <v>10.125</v>
      </c>
      <c r="P19">
        <v>0.6</v>
      </c>
      <c r="Q19">
        <v>270</v>
      </c>
      <c r="R19">
        <v>4.97</v>
      </c>
    </row>
    <row r="20" spans="1:18">
      <c r="A20" s="23" t="s">
        <v>20</v>
      </c>
      <c r="B20" s="23">
        <v>201520</v>
      </c>
      <c r="C20" s="23">
        <v>20916</v>
      </c>
      <c r="D20" s="23" t="s">
        <v>65</v>
      </c>
      <c r="E20" s="23" t="s">
        <v>98</v>
      </c>
      <c r="F20" s="23"/>
      <c r="G20" s="23" t="s">
        <v>111</v>
      </c>
      <c r="H20" s="23" t="s">
        <v>115</v>
      </c>
      <c r="I20" s="23">
        <v>10</v>
      </c>
      <c r="J20" s="23">
        <v>11</v>
      </c>
      <c r="K20" s="23">
        <v>12</v>
      </c>
      <c r="L20" s="26">
        <v>0.8333</v>
      </c>
      <c r="M20" s="26">
        <v>0.9167</v>
      </c>
      <c r="N20" s="23">
        <v>2.25</v>
      </c>
      <c r="O20" s="23">
        <v>10.125</v>
      </c>
      <c r="P20" s="23">
        <v>0.6</v>
      </c>
      <c r="Q20" s="23">
        <v>202.5</v>
      </c>
      <c r="R20" s="23">
        <v>3.66</v>
      </c>
    </row>
    <row r="21" spans="1:18">
      <c r="A21" t="s">
        <v>18</v>
      </c>
      <c r="B21">
        <v>201420</v>
      </c>
      <c r="C21">
        <v>20795</v>
      </c>
      <c r="D21" t="s">
        <v>65</v>
      </c>
      <c r="E21" t="s">
        <v>99</v>
      </c>
      <c r="F21" t="s">
        <v>95</v>
      </c>
      <c r="G21" t="s">
        <v>111</v>
      </c>
      <c r="H21" t="s">
        <v>115</v>
      </c>
      <c r="I21">
        <v>9</v>
      </c>
      <c r="J21">
        <v>9</v>
      </c>
      <c r="K21">
        <v>9</v>
      </c>
      <c r="L21" s="10">
        <v>1</v>
      </c>
      <c r="M21" s="10">
        <v>1</v>
      </c>
      <c r="N21">
        <v>2.44</v>
      </c>
      <c r="O21">
        <v>6.75</v>
      </c>
      <c r="P21">
        <v>0.33</v>
      </c>
      <c r="Q21">
        <v>184.09</v>
      </c>
      <c r="R21">
        <v>1.87</v>
      </c>
    </row>
    <row r="22" spans="1:18">
      <c r="A22" s="23" t="s">
        <v>19</v>
      </c>
      <c r="B22" s="23">
        <v>201510</v>
      </c>
      <c r="C22" s="23">
        <v>10839</v>
      </c>
      <c r="D22" s="23" t="s">
        <v>65</v>
      </c>
      <c r="E22" s="23" t="s">
        <v>100</v>
      </c>
      <c r="F22" s="23" t="s">
        <v>96</v>
      </c>
      <c r="G22" s="23" t="s">
        <v>111</v>
      </c>
      <c r="H22" s="23" t="s">
        <v>115</v>
      </c>
      <c r="I22" s="23">
        <v>10</v>
      </c>
      <c r="J22" s="23">
        <v>10</v>
      </c>
      <c r="K22" s="23">
        <v>10</v>
      </c>
      <c r="L22" s="26">
        <v>1</v>
      </c>
      <c r="M22" s="26">
        <v>1</v>
      </c>
      <c r="N22" s="23">
        <v>2.6</v>
      </c>
      <c r="O22" s="23">
        <v>6.75</v>
      </c>
      <c r="P22" s="23">
        <v>0.4</v>
      </c>
      <c r="Q22" s="23">
        <v>168.75</v>
      </c>
      <c r="R22" s="23">
        <v>1.98</v>
      </c>
    </row>
    <row r="23" spans="1:18">
      <c r="A23" t="s">
        <v>18</v>
      </c>
      <c r="B23">
        <v>201420</v>
      </c>
      <c r="C23">
        <v>20796</v>
      </c>
      <c r="D23" t="s">
        <v>65</v>
      </c>
      <c r="E23" t="s">
        <v>101</v>
      </c>
      <c r="F23" t="s">
        <v>96</v>
      </c>
      <c r="G23" t="s">
        <v>111</v>
      </c>
      <c r="H23" t="s">
        <v>116</v>
      </c>
      <c r="I23">
        <v>16</v>
      </c>
      <c r="J23">
        <v>18</v>
      </c>
      <c r="K23">
        <v>18</v>
      </c>
      <c r="L23" s="10">
        <v>0.8889</v>
      </c>
      <c r="M23" s="10">
        <v>1</v>
      </c>
      <c r="N23">
        <v>2.67</v>
      </c>
      <c r="O23">
        <v>6.75</v>
      </c>
      <c r="P23">
        <v>0.4</v>
      </c>
      <c r="Q23">
        <v>303.75</v>
      </c>
      <c r="R23">
        <v>3.79</v>
      </c>
    </row>
    <row r="24" spans="1:18">
      <c r="A24" s="23" t="s">
        <v>19</v>
      </c>
      <c r="B24" s="23">
        <v>201510</v>
      </c>
      <c r="C24" s="23">
        <v>10841</v>
      </c>
      <c r="D24" s="23" t="s">
        <v>65</v>
      </c>
      <c r="E24" s="23" t="s">
        <v>101</v>
      </c>
      <c r="F24" s="23" t="s">
        <v>96</v>
      </c>
      <c r="G24" s="23" t="s">
        <v>111</v>
      </c>
      <c r="H24" s="23" t="s">
        <v>116</v>
      </c>
      <c r="I24" s="23">
        <v>8</v>
      </c>
      <c r="J24" s="23">
        <v>10</v>
      </c>
      <c r="K24" s="23">
        <v>10</v>
      </c>
      <c r="L24" s="26">
        <v>0.8</v>
      </c>
      <c r="M24" s="26">
        <v>1</v>
      </c>
      <c r="N24" s="23">
        <v>2.3</v>
      </c>
      <c r="O24" s="23">
        <v>6.75</v>
      </c>
      <c r="P24" s="23">
        <v>0.4</v>
      </c>
      <c r="Q24" s="23">
        <v>168.75</v>
      </c>
      <c r="R24" s="23">
        <v>2.1</v>
      </c>
    </row>
    <row r="25" spans="1:18">
      <c r="A25" t="s">
        <v>20</v>
      </c>
      <c r="B25">
        <v>201520</v>
      </c>
      <c r="C25">
        <v>20035</v>
      </c>
      <c r="D25" t="s">
        <v>65</v>
      </c>
      <c r="E25" t="s">
        <v>101</v>
      </c>
      <c r="F25" t="s">
        <v>96</v>
      </c>
      <c r="G25" t="s">
        <v>111</v>
      </c>
      <c r="H25" t="s">
        <v>114</v>
      </c>
      <c r="I25">
        <v>15</v>
      </c>
      <c r="J25">
        <v>15</v>
      </c>
      <c r="K25">
        <v>16</v>
      </c>
      <c r="L25" s="10">
        <v>0.9375</v>
      </c>
      <c r="M25" s="10">
        <v>0.9375</v>
      </c>
      <c r="N25">
        <v>2.88</v>
      </c>
      <c r="O25">
        <v>6.75</v>
      </c>
      <c r="P25">
        <v>0.4</v>
      </c>
      <c r="Q25">
        <v>270</v>
      </c>
      <c r="R25">
        <v>3.36</v>
      </c>
    </row>
    <row r="26" spans="1:18">
      <c r="A26" s="23" t="s">
        <v>21</v>
      </c>
      <c r="B26" s="23">
        <v>201610</v>
      </c>
      <c r="C26" s="23">
        <v>10949</v>
      </c>
      <c r="D26" s="23" t="s">
        <v>65</v>
      </c>
      <c r="E26" s="23" t="s">
        <v>102</v>
      </c>
      <c r="F26" s="23" t="s">
        <v>95</v>
      </c>
      <c r="G26" s="23" t="s">
        <v>111</v>
      </c>
      <c r="H26" s="23" t="s">
        <v>114</v>
      </c>
      <c r="I26" s="23">
        <v>16</v>
      </c>
      <c r="J26" s="23">
        <v>18</v>
      </c>
      <c r="K26" s="23">
        <v>19</v>
      </c>
      <c r="L26" s="26">
        <v>0.8421</v>
      </c>
      <c r="M26" s="26">
        <v>0.9474</v>
      </c>
      <c r="N26" s="23">
        <v>2.95</v>
      </c>
      <c r="O26" s="23">
        <v>6.75</v>
      </c>
      <c r="P26" s="23">
        <v>0.4</v>
      </c>
      <c r="Q26" s="23">
        <v>320.63</v>
      </c>
      <c r="R26" s="23">
        <v>3.94</v>
      </c>
    </row>
    <row r="27" spans="1:18">
      <c r="A27" t="s">
        <v>22</v>
      </c>
      <c r="B27">
        <v>201620</v>
      </c>
      <c r="C27">
        <v>20977</v>
      </c>
      <c r="D27" t="s">
        <v>65</v>
      </c>
      <c r="E27" t="s">
        <v>102</v>
      </c>
      <c r="F27" t="s">
        <v>95</v>
      </c>
      <c r="G27" t="s">
        <v>111</v>
      </c>
      <c r="H27" t="s">
        <v>115</v>
      </c>
      <c r="I27">
        <v>17</v>
      </c>
      <c r="J27">
        <v>20</v>
      </c>
      <c r="K27">
        <v>21</v>
      </c>
      <c r="L27" s="10">
        <v>0.8095</v>
      </c>
      <c r="M27" s="10">
        <v>0.9524</v>
      </c>
      <c r="N27">
        <v>1.9</v>
      </c>
      <c r="O27">
        <v>6.75</v>
      </c>
      <c r="P27">
        <v>0.4</v>
      </c>
      <c r="Q27">
        <v>354.38</v>
      </c>
      <c r="R27">
        <v>4.35</v>
      </c>
    </row>
    <row r="28" spans="1:18">
      <c r="A28" s="23" t="s">
        <v>23</v>
      </c>
      <c r="B28" s="23">
        <v>201710</v>
      </c>
      <c r="C28" s="23">
        <v>10949</v>
      </c>
      <c r="D28" s="23" t="s">
        <v>65</v>
      </c>
      <c r="E28" s="23" t="s">
        <v>102</v>
      </c>
      <c r="F28" s="23" t="s">
        <v>95</v>
      </c>
      <c r="G28" s="23" t="s">
        <v>111</v>
      </c>
      <c r="H28" s="23" t="s">
        <v>114</v>
      </c>
      <c r="I28" s="23">
        <v>20</v>
      </c>
      <c r="J28" s="23">
        <v>23</v>
      </c>
      <c r="K28" s="23">
        <v>23</v>
      </c>
      <c r="L28" s="26">
        <v>0.8696</v>
      </c>
      <c r="M28" s="26">
        <v>1</v>
      </c>
      <c r="N28" s="23">
        <v>2.78</v>
      </c>
      <c r="O28" s="23">
        <v>6.75</v>
      </c>
      <c r="P28" s="23">
        <v>0.4</v>
      </c>
      <c r="Q28" s="23">
        <v>388.13</v>
      </c>
      <c r="R28" s="23">
        <v>4.77</v>
      </c>
    </row>
    <row r="29" spans="1:18">
      <c r="A29" t="s">
        <v>22</v>
      </c>
      <c r="B29">
        <v>201620</v>
      </c>
      <c r="C29">
        <v>20975</v>
      </c>
      <c r="D29" t="s">
        <v>65</v>
      </c>
      <c r="E29" t="s">
        <v>103</v>
      </c>
      <c r="F29" t="s">
        <v>95</v>
      </c>
      <c r="G29" t="s">
        <v>111</v>
      </c>
      <c r="H29" t="s">
        <v>114</v>
      </c>
      <c r="I29">
        <v>26</v>
      </c>
      <c r="J29">
        <v>28</v>
      </c>
      <c r="K29">
        <v>29</v>
      </c>
      <c r="L29" s="10">
        <v>0.8966</v>
      </c>
      <c r="M29" s="10">
        <v>0.9655</v>
      </c>
      <c r="N29">
        <v>2.69</v>
      </c>
      <c r="O29">
        <v>6.75</v>
      </c>
      <c r="P29">
        <v>0.53</v>
      </c>
      <c r="Q29">
        <v>369.34</v>
      </c>
      <c r="R29">
        <v>6.01</v>
      </c>
    </row>
    <row r="30" spans="1:18">
      <c r="A30" s="23" t="s">
        <v>22</v>
      </c>
      <c r="B30" s="23">
        <v>201620</v>
      </c>
      <c r="C30" s="23">
        <v>20976</v>
      </c>
      <c r="D30" s="23" t="s">
        <v>65</v>
      </c>
      <c r="E30" s="23" t="s">
        <v>104</v>
      </c>
      <c r="F30" s="23" t="s">
        <v>96</v>
      </c>
      <c r="G30" s="23" t="s">
        <v>111</v>
      </c>
      <c r="H30" s="23" t="s">
        <v>114</v>
      </c>
      <c r="I30" s="23">
        <v>17</v>
      </c>
      <c r="J30" s="23">
        <v>17</v>
      </c>
      <c r="K30" s="23">
        <v>18</v>
      </c>
      <c r="L30" s="26">
        <v>0.9444</v>
      </c>
      <c r="M30" s="26">
        <v>0.9444</v>
      </c>
      <c r="N30" s="23">
        <v>2.89</v>
      </c>
      <c r="O30" s="23">
        <v>9</v>
      </c>
      <c r="P30" s="23">
        <v>0.53</v>
      </c>
      <c r="Q30" s="23">
        <v>305.66</v>
      </c>
      <c r="R30" s="23">
        <v>5.05</v>
      </c>
    </row>
    <row r="31" spans="1:18">
      <c r="A31" t="s">
        <v>22</v>
      </c>
      <c r="B31">
        <v>201620</v>
      </c>
      <c r="C31">
        <v>21044</v>
      </c>
      <c r="D31" t="s">
        <v>65</v>
      </c>
      <c r="E31" t="s">
        <v>104</v>
      </c>
      <c r="F31" t="s">
        <v>96</v>
      </c>
      <c r="G31" t="s">
        <v>111</v>
      </c>
      <c r="H31" t="s">
        <v>114</v>
      </c>
      <c r="I31">
        <v>12</v>
      </c>
      <c r="J31">
        <v>13</v>
      </c>
      <c r="K31">
        <v>14</v>
      </c>
      <c r="L31" s="10">
        <v>0.8571</v>
      </c>
      <c r="M31" s="10">
        <v>0.9286</v>
      </c>
      <c r="N31">
        <v>2.71</v>
      </c>
      <c r="O31">
        <v>9</v>
      </c>
      <c r="P31">
        <v>0.4</v>
      </c>
      <c r="Q31">
        <v>315</v>
      </c>
      <c r="R31">
        <v>3.93</v>
      </c>
    </row>
    <row r="32" spans="1:18">
      <c r="A32" s="23" t="s">
        <v>21</v>
      </c>
      <c r="B32" s="23">
        <v>201610</v>
      </c>
      <c r="C32" s="23">
        <v>10948</v>
      </c>
      <c r="D32" s="23" t="s">
        <v>65</v>
      </c>
      <c r="E32" s="23" t="s">
        <v>105</v>
      </c>
      <c r="F32" s="23" t="s">
        <v>96</v>
      </c>
      <c r="G32" s="23" t="s">
        <v>111</v>
      </c>
      <c r="H32" s="23" t="s">
        <v>114</v>
      </c>
      <c r="I32" s="23">
        <v>13</v>
      </c>
      <c r="J32" s="23">
        <v>13</v>
      </c>
      <c r="K32" s="23">
        <v>13</v>
      </c>
      <c r="L32" s="26">
        <v>1</v>
      </c>
      <c r="M32" s="26">
        <v>1</v>
      </c>
      <c r="N32" s="23">
        <v>2.92</v>
      </c>
      <c r="O32" s="23">
        <v>6.75</v>
      </c>
      <c r="P32" s="23">
        <v>0.4</v>
      </c>
      <c r="Q32" s="23">
        <v>219.38</v>
      </c>
      <c r="R32" s="23">
        <v>2.69</v>
      </c>
    </row>
    <row r="33" spans="1:18">
      <c r="A33" t="s">
        <v>23</v>
      </c>
      <c r="B33">
        <v>201710</v>
      </c>
      <c r="C33">
        <v>10948</v>
      </c>
      <c r="D33" t="s">
        <v>65</v>
      </c>
      <c r="E33" t="s">
        <v>105</v>
      </c>
      <c r="F33" t="s">
        <v>96</v>
      </c>
      <c r="G33" t="s">
        <v>111</v>
      </c>
      <c r="H33" t="s">
        <v>114</v>
      </c>
      <c r="I33">
        <v>22</v>
      </c>
      <c r="J33">
        <v>22</v>
      </c>
      <c r="K33">
        <v>23</v>
      </c>
      <c r="L33" s="10">
        <v>0.9565</v>
      </c>
      <c r="M33" s="10">
        <v>0.9565</v>
      </c>
      <c r="N33">
        <v>2.83</v>
      </c>
      <c r="O33">
        <v>6.75</v>
      </c>
      <c r="P33">
        <v>0.4</v>
      </c>
      <c r="Q33">
        <v>388.13</v>
      </c>
      <c r="R33">
        <v>4.77</v>
      </c>
    </row>
    <row r="34" spans="1:18">
      <c r="A34" s="23" t="s">
        <v>21</v>
      </c>
      <c r="B34" s="23">
        <v>201610</v>
      </c>
      <c r="C34" s="23">
        <v>10947</v>
      </c>
      <c r="D34" s="23" t="s">
        <v>65</v>
      </c>
      <c r="E34" s="23" t="s">
        <v>106</v>
      </c>
      <c r="F34" s="23" t="s">
        <v>95</v>
      </c>
      <c r="G34" s="23" t="s">
        <v>111</v>
      </c>
      <c r="H34" s="23" t="s">
        <v>115</v>
      </c>
      <c r="I34" s="23">
        <v>13</v>
      </c>
      <c r="J34" s="23">
        <v>13</v>
      </c>
      <c r="K34" s="23">
        <v>14</v>
      </c>
      <c r="L34" s="26">
        <v>0.9286</v>
      </c>
      <c r="M34" s="26">
        <v>0.9286</v>
      </c>
      <c r="N34" s="23">
        <v>2.43</v>
      </c>
      <c r="O34" s="23">
        <v>6.75</v>
      </c>
      <c r="P34" s="23">
        <v>0.4</v>
      </c>
      <c r="Q34" s="23">
        <v>236.25</v>
      </c>
      <c r="R34" s="23">
        <v>2.9</v>
      </c>
    </row>
    <row r="35" spans="1:18">
      <c r="A35" t="s">
        <v>23</v>
      </c>
      <c r="B35">
        <v>201710</v>
      </c>
      <c r="C35">
        <v>10947</v>
      </c>
      <c r="D35" t="s">
        <v>65</v>
      </c>
      <c r="E35" t="s">
        <v>106</v>
      </c>
      <c r="F35" t="s">
        <v>95</v>
      </c>
      <c r="G35" t="s">
        <v>111</v>
      </c>
      <c r="H35" t="s">
        <v>114</v>
      </c>
      <c r="I35">
        <v>21</v>
      </c>
      <c r="J35">
        <v>21</v>
      </c>
      <c r="K35">
        <v>23</v>
      </c>
      <c r="L35" s="10">
        <v>0.913</v>
      </c>
      <c r="M35" s="10">
        <v>0.913</v>
      </c>
      <c r="N35">
        <v>2.61</v>
      </c>
      <c r="O35">
        <v>6.75</v>
      </c>
      <c r="P35">
        <v>0.4</v>
      </c>
      <c r="Q35">
        <v>388.13</v>
      </c>
      <c r="R35">
        <v>4.77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WELD&amp;RPrinted on &amp;D</oddHeader>
    <oddFooter>&amp;L&amp;BGenerated By: Jose Carrillo&amp;RPage &amp;P of &amp;N</oddFooter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COVER PAGE</vt:lpstr>
      <vt:lpstr>A. ENRL &amp; FILL RATES</vt:lpstr>
      <vt:lpstr>B. PRODUCTIVITY</vt:lpstr>
      <vt:lpstr>C. SUCCESS &amp; RETENTION</vt:lpstr>
      <vt:lpstr>D. SUCC &amp; RET BY ETHN</vt:lpstr>
      <vt:lpstr>E. SUCC &amp; RET BY AGE</vt:lpstr>
      <vt:lpstr>F. DEGREES &amp; CERTS</vt:lpstr>
      <vt:lpstr>GENDER DATA</vt:lpstr>
      <vt:lpstr>COURSE DATA</vt:lpstr>
      <vt:lpstr>SECTION DATA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Carrillo</dc:creator>
  <cp:lastModifiedBy>Jose Carrillo</cp:lastModifiedBy>
  <dcterms:created xsi:type="dcterms:W3CDTF">2017-03-09T00:27:11+01:00</dcterms:created>
  <dcterms:modified xsi:type="dcterms:W3CDTF">2017-03-09T00:27:11+01:00</dcterms:modified>
  <dc:title>2014-2015 IVC Research Report for WELD</dc:title>
  <dc:description>WELD Specific Report Generated from Banner Data.</dc:description>
  <dc:subject>2014-2015 IVC Research Report for WELD</dc:subject>
  <cp:keywords/>
  <cp:category/>
</cp:coreProperties>
</file>