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GENDER DATA" sheetId="6" r:id="rId9"/>
    <sheet name="COURSE DATA" sheetId="7" r:id="rId10"/>
    <sheet name="SECTION DATA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<sst xmlns="http://schemas.openxmlformats.org/spreadsheetml/2006/main" uniqueCount="73">
  <si>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ASTR</t>
  </si>
  <si>
    <t>2015-2016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</si>
  <si>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</si>
  <si>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</si>
  <si>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</si>
  <si>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</si>
  <si>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</si>
  <si>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</si>
  <si>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</si>
  <si>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</si>
  <si>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</si>
  <si>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</si>
  <si>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</si>
  <si>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</si>
  <si>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</si>
  <si>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</si>
  <si>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</si>
  <si>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2012</t>
  </si>
  <si>
    <t>Spring 2013</t>
  </si>
  <si>
    <t>Fall 2013</t>
  </si>
  <si>
    <t>Spring 2014</t>
  </si>
  <si>
    <t>Fall 2014</t>
  </si>
  <si>
    <t>Spring 2015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</si>
  <si>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</si>
  <si>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</si>
  <si>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</si>
  <si>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</si>
  <si>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</si>
  <si>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</si>
  <si>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</si>
  <si>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</si>
  <si>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</si>
  <si>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</si>
  <si>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</si>
  <si>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</si>
  <si>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</si>
  <si>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</si>
  <si>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</si>
  <si>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</si>
  <si>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</si>
  <si>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</si>
  <si>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</si>
  <si>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</si>
  <si>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</si>
  <si>
    <t>Female</t>
  </si>
  <si>
    <t>Male</t>
  </si>
  <si>
    <t>Unknown</t>
  </si>
  <si>
    <t>TERM_NAME</t>
  </si>
  <si>
    <t>TERM_CODE</t>
  </si>
  <si>
    <t>SUBJECT</t>
  </si>
  <si>
    <t>COURSE</t>
  </si>
  <si>
    <t>CLASS_TYPE</t>
  </si>
  <si>
    <t>SECTIONS</t>
  </si>
  <si>
    <t>PASSED</t>
  </si>
  <si>
    <t>RETAINED</t>
  </si>
  <si>
    <t>ENROLLED</t>
  </si>
  <si>
    <t>SUCCESS</t>
  </si>
  <si>
    <t>RETENTION</t>
  </si>
  <si>
    <t>WCH</t>
  </si>
  <si>
    <t>WSCH</t>
  </si>
  <si>
    <t>FTEF</t>
  </si>
  <si>
    <t>PRODUCTIVITY</t>
  </si>
  <si>
    <t>FTES</t>
  </si>
  <si>
    <t>WSCH_PER_FTES</t>
  </si>
  <si>
    <t>ASTR100</t>
  </si>
  <si>
    <t>day</t>
  </si>
  <si>
    <t>ex_day</t>
  </si>
  <si>
    <t>CRN</t>
  </si>
  <si>
    <t>DURATION</t>
  </si>
  <si>
    <t>INSTRUCTOR</t>
  </si>
  <si>
    <t>AVG_GPA</t>
  </si>
  <si>
    <t>Full Term</t>
  </si>
  <si>
    <t>Lavery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</si>
</sst>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2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10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17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1" t="s">
        <v>17</v>
      </c>
      <c r="B6" s="12">
        <v>3</v>
      </c>
      <c r="C6" s="13">
        <v>0.9</v>
      </c>
      <c r="D6" s="12">
        <v>95</v>
      </c>
      <c r="E6" s="12">
        <v>105</v>
      </c>
      <c r="F6" s="12">
        <v>1</v>
      </c>
      <c r="G6" s="13">
        <v>0.97</v>
      </c>
      <c r="H6" s="12">
        <v>34</v>
      </c>
      <c r="I6" s="12">
        <v>35</v>
      </c>
      <c r="J6" s="12">
        <v>0</v>
      </c>
      <c r="K6" s="13">
        <v>0</v>
      </c>
      <c r="L6" s="12">
        <v>0</v>
      </c>
      <c r="M6" s="12">
        <v>0</v>
      </c>
    </row>
    <row r="7" spans="1:13">
      <c r="A7" s="11" t="s">
        <v>18</v>
      </c>
      <c r="B7" s="11">
        <v>3</v>
      </c>
      <c r="C7" s="14">
        <v>0.87</v>
      </c>
      <c r="D7" s="11">
        <v>91</v>
      </c>
      <c r="E7" s="11">
        <v>105</v>
      </c>
      <c r="F7" s="11">
        <v>1</v>
      </c>
      <c r="G7" s="14">
        <v>0.69</v>
      </c>
      <c r="H7" s="11">
        <v>24</v>
      </c>
      <c r="I7" s="11">
        <v>35</v>
      </c>
      <c r="J7" s="11">
        <v>0</v>
      </c>
      <c r="K7" s="14">
        <v>0</v>
      </c>
      <c r="L7" s="11">
        <v>0</v>
      </c>
      <c r="M7" s="11">
        <v>0</v>
      </c>
    </row>
    <row r="8" spans="1:13">
      <c r="A8" s="11" t="s">
        <v>19</v>
      </c>
      <c r="B8" s="12">
        <v>3</v>
      </c>
      <c r="C8" s="13">
        <v>1.04</v>
      </c>
      <c r="D8" s="12">
        <v>109</v>
      </c>
      <c r="E8" s="12">
        <v>105</v>
      </c>
      <c r="F8" s="12">
        <v>1</v>
      </c>
      <c r="G8" s="13">
        <v>0.57</v>
      </c>
      <c r="H8" s="12">
        <v>20</v>
      </c>
      <c r="I8" s="12">
        <v>35</v>
      </c>
      <c r="J8" s="12">
        <v>0</v>
      </c>
      <c r="K8" s="13">
        <v>0</v>
      </c>
      <c r="L8" s="12">
        <v>0</v>
      </c>
      <c r="M8" s="12">
        <v>0</v>
      </c>
    </row>
    <row r="9" spans="1:13">
      <c r="A9" s="11" t="s">
        <v>20</v>
      </c>
      <c r="B9" s="11">
        <v>3</v>
      </c>
      <c r="C9" s="14">
        <v>0.96</v>
      </c>
      <c r="D9" s="11">
        <v>101</v>
      </c>
      <c r="E9" s="11">
        <v>105</v>
      </c>
      <c r="F9" s="11">
        <v>1</v>
      </c>
      <c r="G9" s="14">
        <v>0.74</v>
      </c>
      <c r="H9" s="11">
        <v>26</v>
      </c>
      <c r="I9" s="11">
        <v>35</v>
      </c>
      <c r="J9" s="11">
        <v>0</v>
      </c>
      <c r="K9" s="14">
        <v>0</v>
      </c>
      <c r="L9" s="11">
        <v>0</v>
      </c>
      <c r="M9" s="11">
        <v>0</v>
      </c>
    </row>
    <row r="10" spans="1:13">
      <c r="A10" s="11" t="s">
        <v>21</v>
      </c>
      <c r="B10" s="12">
        <v>3</v>
      </c>
      <c r="C10" s="13">
        <v>0.92</v>
      </c>
      <c r="D10" s="12">
        <v>97</v>
      </c>
      <c r="E10" s="12">
        <v>105</v>
      </c>
      <c r="F10" s="12">
        <v>1</v>
      </c>
      <c r="G10" s="13">
        <v>0.69</v>
      </c>
      <c r="H10" s="12">
        <v>24</v>
      </c>
      <c r="I10" s="12">
        <v>35</v>
      </c>
      <c r="J10" s="12">
        <v>0</v>
      </c>
      <c r="K10" s="13">
        <v>0</v>
      </c>
      <c r="L10" s="12">
        <v>0</v>
      </c>
      <c r="M10" s="12">
        <v>0</v>
      </c>
    </row>
    <row r="11" spans="1:13">
      <c r="A11" s="11" t="s">
        <v>22</v>
      </c>
      <c r="B11" s="11">
        <v>3</v>
      </c>
      <c r="C11" s="14">
        <v>0.9</v>
      </c>
      <c r="D11" s="11">
        <v>95</v>
      </c>
      <c r="E11" s="11">
        <v>105</v>
      </c>
      <c r="F11" s="11">
        <v>1</v>
      </c>
      <c r="G11" s="14">
        <v>0.74</v>
      </c>
      <c r="H11" s="11">
        <v>26</v>
      </c>
      <c r="I11" s="11">
        <v>35</v>
      </c>
      <c r="J11" s="11">
        <v>0</v>
      </c>
      <c r="K11" s="14">
        <v>0</v>
      </c>
      <c r="L11" s="11">
        <v>0</v>
      </c>
      <c r="M11" s="11">
        <v>0</v>
      </c>
    </row>
    <row r="12" spans="1:13">
      <c r="A12" s="15" t="s">
        <v>23</v>
      </c>
      <c r="B12" s="16" t="str">
        <f>SUM(B6:B11)</f>
        <v>0</v>
      </c>
      <c r="C12" s="17" t="str">
        <f>AVERAGE(C6:C11)</f>
        <v>0</v>
      </c>
      <c r="D12" s="16" t="str">
        <f>SUM(D6:D11)</f>
        <v>0</v>
      </c>
      <c r="E12" s="16" t="str">
        <f>SUM(E6:E11)</f>
        <v>0</v>
      </c>
      <c r="F12" s="16" t="str">
        <f>SUM(F6:F11)</f>
        <v>0</v>
      </c>
      <c r="G12" s="17" t="str">
        <f>AVERAGE(G6:G11)</f>
        <v>0</v>
      </c>
      <c r="H12" s="16" t="str">
        <f>SUM(H6:H11)</f>
        <v>0</v>
      </c>
      <c r="I12" s="16" t="str">
        <f>SUM(I6:I11)</f>
        <v>0</v>
      </c>
      <c r="J12" s="16" t="str">
        <f>SUM(J6:J11)</f>
        <v>0</v>
      </c>
      <c r="K12" s="17" t="str">
        <f>AVERAGE(K6:K11)</f>
        <v>0</v>
      </c>
      <c r="L12" s="16" t="str">
        <f>SUM(L6:L11)</f>
        <v>0</v>
      </c>
      <c r="M12" s="16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1" t="s">
        <v>17</v>
      </c>
      <c r="B5" s="11">
        <v>483.75</v>
      </c>
    </row>
    <row r="6" spans="1:10">
      <c r="A6" s="11" t="s">
        <v>18</v>
      </c>
      <c r="B6" s="12">
        <v>431.25</v>
      </c>
    </row>
    <row r="7" spans="1:10">
      <c r="A7" s="11" t="s">
        <v>19</v>
      </c>
      <c r="B7" s="11">
        <v>483.75</v>
      </c>
    </row>
    <row r="8" spans="1:10">
      <c r="A8" s="11" t="s">
        <v>20</v>
      </c>
      <c r="B8" s="12">
        <v>476.25</v>
      </c>
    </row>
    <row r="9" spans="1:10">
      <c r="A9" s="11" t="s">
        <v>21</v>
      </c>
      <c r="B9" s="11">
        <v>453.75</v>
      </c>
    </row>
    <row r="10" spans="1:10">
      <c r="A10" s="11" t="s">
        <v>22</v>
      </c>
      <c r="B10" s="12">
        <v>453.75</v>
      </c>
    </row>
    <row r="11" spans="1:10">
      <c r="A11" s="15" t="s">
        <v>27</v>
      </c>
      <c r="B11" s="16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1" t="s">
        <v>17</v>
      </c>
      <c r="B6" s="12">
        <v>95</v>
      </c>
      <c r="C6" s="13">
        <v>0.3789</v>
      </c>
      <c r="D6" s="13">
        <v>0.5263</v>
      </c>
      <c r="E6" s="12">
        <v>34</v>
      </c>
      <c r="F6" s="13">
        <v>0.2059</v>
      </c>
      <c r="G6" s="13">
        <v>0.4706</v>
      </c>
      <c r="H6" s="12">
        <v>0</v>
      </c>
      <c r="I6" s="13">
        <v>0</v>
      </c>
      <c r="J6" s="13">
        <v>0</v>
      </c>
    </row>
    <row r="7" spans="1:10">
      <c r="A7" s="11" t="s">
        <v>18</v>
      </c>
      <c r="B7" s="11">
        <v>91</v>
      </c>
      <c r="C7" s="14">
        <v>0.2088</v>
      </c>
      <c r="D7" s="14">
        <v>0.5055</v>
      </c>
      <c r="E7" s="11">
        <v>24</v>
      </c>
      <c r="F7" s="14">
        <v>0.25</v>
      </c>
      <c r="G7" s="14">
        <v>0.5833</v>
      </c>
      <c r="H7" s="11">
        <v>0</v>
      </c>
      <c r="I7" s="14">
        <v>0</v>
      </c>
      <c r="J7" s="14">
        <v>0</v>
      </c>
    </row>
    <row r="8" spans="1:10">
      <c r="A8" s="11" t="s">
        <v>19</v>
      </c>
      <c r="B8" s="12">
        <v>109</v>
      </c>
      <c r="C8" s="13">
        <v>0.2936</v>
      </c>
      <c r="D8" s="13">
        <v>0.5046</v>
      </c>
      <c r="E8" s="12">
        <v>20</v>
      </c>
      <c r="F8" s="13">
        <v>0.4</v>
      </c>
      <c r="G8" s="13">
        <v>0.55</v>
      </c>
      <c r="H8" s="12">
        <v>0</v>
      </c>
      <c r="I8" s="13">
        <v>0</v>
      </c>
      <c r="J8" s="13">
        <v>0</v>
      </c>
    </row>
    <row r="9" spans="1:10">
      <c r="A9" s="11" t="s">
        <v>20</v>
      </c>
      <c r="B9" s="11">
        <v>101</v>
      </c>
      <c r="C9" s="14">
        <v>0.3465</v>
      </c>
      <c r="D9" s="14">
        <v>0.5347</v>
      </c>
      <c r="E9" s="11">
        <v>26</v>
      </c>
      <c r="F9" s="14">
        <v>0.2692</v>
      </c>
      <c r="G9" s="14">
        <v>0.3462</v>
      </c>
      <c r="H9" s="11">
        <v>0</v>
      </c>
      <c r="I9" s="14">
        <v>0</v>
      </c>
      <c r="J9" s="14">
        <v>0</v>
      </c>
    </row>
    <row r="10" spans="1:10">
      <c r="A10" s="11" t="s">
        <v>21</v>
      </c>
      <c r="B10" s="12">
        <v>97</v>
      </c>
      <c r="C10" s="13">
        <v>0.3918</v>
      </c>
      <c r="D10" s="13">
        <v>0.6701</v>
      </c>
      <c r="E10" s="12">
        <v>24</v>
      </c>
      <c r="F10" s="13">
        <v>0.375</v>
      </c>
      <c r="G10" s="13">
        <v>0.5417</v>
      </c>
      <c r="H10" s="12">
        <v>0</v>
      </c>
      <c r="I10" s="13">
        <v>0</v>
      </c>
      <c r="J10" s="13">
        <v>0</v>
      </c>
    </row>
    <row r="11" spans="1:10">
      <c r="A11" s="11" t="s">
        <v>22</v>
      </c>
      <c r="B11" s="11">
        <v>95</v>
      </c>
      <c r="C11" s="14">
        <v>0.3158</v>
      </c>
      <c r="D11" s="14">
        <v>0.4947</v>
      </c>
      <c r="E11" s="11">
        <v>26</v>
      </c>
      <c r="F11" s="14">
        <v>0.1538</v>
      </c>
      <c r="G11" s="14">
        <v>0.2308</v>
      </c>
      <c r="H11" s="11">
        <v>0</v>
      </c>
      <c r="I11" s="14">
        <v>0</v>
      </c>
      <c r="J11" s="14">
        <v>0</v>
      </c>
    </row>
    <row r="12" spans="1:10">
      <c r="A12" s="15" t="s">
        <v>23</v>
      </c>
      <c r="B12" s="16" t="str">
        <f>SUM(B6:B11)</f>
        <v>0</v>
      </c>
      <c r="C12" s="17" t="str">
        <f>AVERAGE(C6:C11)</f>
        <v>0</v>
      </c>
      <c r="D12" s="17" t="str">
        <f>AVERAGE(D6:D11)</f>
        <v>0</v>
      </c>
      <c r="E12" s="16" t="str">
        <f>SUM(E6:E11)</f>
        <v>0</v>
      </c>
      <c r="F12" s="17" t="str">
        <f>AVERAGE(F6:F11)</f>
        <v>0</v>
      </c>
      <c r="G12" s="17" t="str">
        <f>AVERAGE(G6:G11)</f>
        <v>0</v>
      </c>
      <c r="H12" s="16" t="str">
        <f>SUM(H6:H11)</f>
        <v>0</v>
      </c>
      <c r="I12" s="17" t="str">
        <f>AVERAGE(I6:I11)</f>
        <v>0</v>
      </c>
      <c r="J12" s="17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8" t="s">
        <v>17</v>
      </c>
      <c r="B6" s="12">
        <v>0</v>
      </c>
      <c r="C6" s="13">
        <v>0</v>
      </c>
      <c r="D6" s="13">
        <v>0</v>
      </c>
      <c r="E6" s="12">
        <v>106</v>
      </c>
      <c r="F6" s="13">
        <v>0.3208</v>
      </c>
      <c r="G6" s="13">
        <v>0.5</v>
      </c>
      <c r="H6" s="12">
        <v>0</v>
      </c>
      <c r="I6" s="13">
        <v>0</v>
      </c>
      <c r="J6" s="13">
        <v>0</v>
      </c>
      <c r="K6" s="12">
        <v>0</v>
      </c>
      <c r="L6" s="13">
        <v>0</v>
      </c>
      <c r="M6" s="13">
        <v>0</v>
      </c>
      <c r="N6" s="12">
        <v>23</v>
      </c>
      <c r="O6" s="13">
        <v>0.3913</v>
      </c>
      <c r="P6" s="13">
        <v>0.5652</v>
      </c>
    </row>
    <row r="7" spans="1:16">
      <c r="A7" s="18" t="s">
        <v>18</v>
      </c>
      <c r="B7" s="11">
        <v>1</v>
      </c>
      <c r="C7" s="14">
        <v>1</v>
      </c>
      <c r="D7" s="14">
        <v>1</v>
      </c>
      <c r="E7" s="11">
        <v>94</v>
      </c>
      <c r="F7" s="14">
        <v>0.2128</v>
      </c>
      <c r="G7" s="14">
        <v>0.5426</v>
      </c>
      <c r="H7" s="11">
        <v>1</v>
      </c>
      <c r="I7" s="14">
        <v>0</v>
      </c>
      <c r="J7" s="14">
        <v>0</v>
      </c>
      <c r="K7" s="11">
        <v>0</v>
      </c>
      <c r="L7" s="14">
        <v>0</v>
      </c>
      <c r="M7" s="14">
        <v>0</v>
      </c>
      <c r="N7" s="11">
        <v>19</v>
      </c>
      <c r="O7" s="14">
        <v>0.2105</v>
      </c>
      <c r="P7" s="14">
        <v>0.4211</v>
      </c>
    </row>
    <row r="8" spans="1:16">
      <c r="A8" s="18" t="s">
        <v>19</v>
      </c>
      <c r="B8" s="12">
        <v>0</v>
      </c>
      <c r="C8" s="13">
        <v>0</v>
      </c>
      <c r="D8" s="13">
        <v>0</v>
      </c>
      <c r="E8" s="12">
        <v>103</v>
      </c>
      <c r="F8" s="13">
        <v>0.2718</v>
      </c>
      <c r="G8" s="13">
        <v>0.5049</v>
      </c>
      <c r="H8" s="12">
        <v>1</v>
      </c>
      <c r="I8" s="13">
        <v>0</v>
      </c>
      <c r="J8" s="13">
        <v>0</v>
      </c>
      <c r="K8" s="12">
        <v>0</v>
      </c>
      <c r="L8" s="13">
        <v>0</v>
      </c>
      <c r="M8" s="13">
        <v>0</v>
      </c>
      <c r="N8" s="12">
        <v>25</v>
      </c>
      <c r="O8" s="13">
        <v>0.48</v>
      </c>
      <c r="P8" s="13">
        <v>0.56</v>
      </c>
    </row>
    <row r="9" spans="1:16">
      <c r="A9" s="18" t="s">
        <v>20</v>
      </c>
      <c r="B9" s="11">
        <v>0</v>
      </c>
      <c r="C9" s="14">
        <v>0</v>
      </c>
      <c r="D9" s="14">
        <v>0</v>
      </c>
      <c r="E9" s="11">
        <v>98</v>
      </c>
      <c r="F9" s="14">
        <v>0.3367</v>
      </c>
      <c r="G9" s="14">
        <v>0.5102</v>
      </c>
      <c r="H9" s="11">
        <v>0</v>
      </c>
      <c r="I9" s="14">
        <v>0</v>
      </c>
      <c r="J9" s="14">
        <v>0</v>
      </c>
      <c r="K9" s="11">
        <v>0</v>
      </c>
      <c r="L9" s="14">
        <v>0</v>
      </c>
      <c r="M9" s="14">
        <v>0</v>
      </c>
      <c r="N9" s="11">
        <v>29</v>
      </c>
      <c r="O9" s="14">
        <v>0.3103</v>
      </c>
      <c r="P9" s="14">
        <v>0.4483</v>
      </c>
    </row>
    <row r="10" spans="1:16">
      <c r="A10" s="18" t="s">
        <v>21</v>
      </c>
      <c r="B10" s="12">
        <v>0</v>
      </c>
      <c r="C10" s="13">
        <v>0</v>
      </c>
      <c r="D10" s="13">
        <v>0</v>
      </c>
      <c r="E10" s="12">
        <v>109</v>
      </c>
      <c r="F10" s="13">
        <v>0.3945</v>
      </c>
      <c r="G10" s="13">
        <v>0.6514</v>
      </c>
      <c r="H10" s="12">
        <v>0</v>
      </c>
      <c r="I10" s="13">
        <v>0</v>
      </c>
      <c r="J10" s="13">
        <v>0</v>
      </c>
      <c r="K10" s="12">
        <v>0</v>
      </c>
      <c r="L10" s="13">
        <v>0</v>
      </c>
      <c r="M10" s="13">
        <v>0</v>
      </c>
      <c r="N10" s="12">
        <v>12</v>
      </c>
      <c r="O10" s="13">
        <v>0.3333</v>
      </c>
      <c r="P10" s="13">
        <v>0.5833</v>
      </c>
    </row>
    <row r="11" spans="1:16">
      <c r="A11" s="18" t="s">
        <v>22</v>
      </c>
      <c r="B11" s="11">
        <v>0</v>
      </c>
      <c r="C11" s="14">
        <v>0</v>
      </c>
      <c r="D11" s="14">
        <v>0</v>
      </c>
      <c r="E11" s="11">
        <v>93</v>
      </c>
      <c r="F11" s="14">
        <v>0.2796</v>
      </c>
      <c r="G11" s="14">
        <v>0.4409</v>
      </c>
      <c r="H11" s="11">
        <v>0</v>
      </c>
      <c r="I11" s="14">
        <v>0</v>
      </c>
      <c r="J11" s="14">
        <v>0</v>
      </c>
      <c r="K11" s="11">
        <v>1</v>
      </c>
      <c r="L11" s="14">
        <v>0</v>
      </c>
      <c r="M11" s="14">
        <v>0</v>
      </c>
      <c r="N11" s="11">
        <v>27</v>
      </c>
      <c r="O11" s="14">
        <v>0.2963</v>
      </c>
      <c r="P11" s="14">
        <v>0.4444</v>
      </c>
    </row>
    <row r="12" spans="1:16">
      <c r="A12" s="15" t="s">
        <v>43</v>
      </c>
      <c r="B12" s="16" t="str">
        <f>SUM(B6:B11)</f>
        <v>0</v>
      </c>
      <c r="C12" s="17" t="str">
        <f>IF(B12=0, "", ((B6*C6)+(B7*C7)+(B8*C8)+(B9*C9)+(B10*C10)+(B11*C11))/B12)</f>
        <v>0</v>
      </c>
      <c r="D12" s="17" t="str">
        <f>IF(B12=0, "", ((B6*D6)+(B7*D7)+(B8*D8)+(B9*D9)+(B10*D10)+(B11*D11))/B12)</f>
        <v>0</v>
      </c>
      <c r="E12" s="16" t="str">
        <f>SUM(E6:E11)</f>
        <v>0</v>
      </c>
      <c r="F12" s="17" t="str">
        <f>IF(E12=0, "", ((E6*F6)+(E7*F7)+(E8*F8)+(E9*F9)+(E10*F10)+(E11*F11))/E12)</f>
        <v>0</v>
      </c>
      <c r="G12" s="17" t="str">
        <f>IF(E12=0, "", ((E6*G6)+(E7*G7)+(E8*G8)+(E9*G9)+(E10*G10)+(E11*G11))/E12)</f>
        <v>0</v>
      </c>
      <c r="H12" s="16" t="str">
        <f>SUM(H6:H11)</f>
        <v>0</v>
      </c>
      <c r="I12" s="17" t="str">
        <f>IF(H12=0, "", ((H6*I6)+(H7*I7)+(H8*I8)+(H9*I9)+(H10*I10)+(H11*I11))/H12)</f>
        <v>0</v>
      </c>
      <c r="J12" s="17" t="str">
        <f>IF(H12=0, "", ((H6*J6)+(H7*J7)+(H8*J8)+(H9*J9)+(H10*J10)+(H11*J11))/H12)</f>
        <v>0</v>
      </c>
      <c r="K12" s="16" t="str">
        <f>SUM(K6:K11)</f>
        <v>0</v>
      </c>
      <c r="L12" s="17" t="str">
        <f>IF(K12=0, "", ((K6*L6)+(K7*L7)+(K8*L8)+(K9*L9)+(K10*L10)+(K11*L11))/K12)</f>
        <v>0</v>
      </c>
      <c r="M12" s="17" t="str">
        <f>IF(K12=0, "", ((K6*M6)+(K7*M7)+(K8*M8)+(K9*M9)+(K10*M10)+(K11*M11))/K12)</f>
        <v>0</v>
      </c>
      <c r="N12" s="16" t="str">
        <f>SUM(N6:N11)</f>
        <v>0</v>
      </c>
      <c r="O12" s="17" t="str">
        <f>IF(N12=0, "", ((N6*O6)+(N7*O7)+(N8*O8)+(N9*O9)+(N10*O10)+(N11*O11))/N12)</f>
        <v>0</v>
      </c>
      <c r="P12" s="17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9"/>
  <sheetViews>
    <sheetView tabSelected="0" workbookViewId="0" showGridLines="true" showRowColHeaders="1">
      <selection activeCell="J9" sqref="J9"/>
    </sheetView>
  </sheetViews>
  <sheetFormatPr defaultRowHeight="14.4" outlineLevelRow="0" outlineLevelCol="0"/>
  <cols>
    <col min="1" max="1" width="14" customWidth="true" style="0"/>
    <col min="2" max="2" width="5" customWidth="true" style="0"/>
    <col min="3" max="3" width="15" customWidth="true" style="0"/>
    <col min="4" max="4" width="15" customWidth="true" style="0"/>
    <col min="5" max="5" width="5" customWidth="true" style="0"/>
    <col min="6" max="6" width="15" customWidth="true" style="0"/>
    <col min="7" max="7" width="15" customWidth="true" style="0"/>
    <col min="8" max="8" width="5" customWidth="true" style="0"/>
    <col min="9" max="9" width="15" customWidth="true" style="0"/>
    <col min="10" max="10" width="15" customWidth="true" style="0"/>
  </cols>
  <sheetData>
    <row r="1" spans="1:10">
      <c r="B1" s="9" t="s">
        <v>44</v>
      </c>
      <c r="C1" s="9"/>
      <c r="D1" s="9"/>
      <c r="E1" s="9" t="s">
        <v>45</v>
      </c>
      <c r="F1" s="9"/>
      <c r="G1" s="9"/>
      <c r="H1" s="9" t="s">
        <v>46</v>
      </c>
      <c r="I1" s="9"/>
      <c r="J1" s="9"/>
    </row>
    <row r="2" spans="1:10">
      <c r="B2" s="9" t="s">
        <v>40</v>
      </c>
      <c r="C2" s="9" t="s">
        <v>41</v>
      </c>
      <c r="D2" s="9" t="s">
        <v>42</v>
      </c>
      <c r="E2" s="9" t="s">
        <v>40</v>
      </c>
      <c r="F2" s="9" t="s">
        <v>41</v>
      </c>
      <c r="G2" s="9" t="s">
        <v>42</v>
      </c>
      <c r="H2" s="9" t="s">
        <v>40</v>
      </c>
      <c r="I2" s="9" t="s">
        <v>41</v>
      </c>
      <c r="J2" s="9" t="s">
        <v>42</v>
      </c>
    </row>
    <row r="3" spans="1:10">
      <c r="A3" s="18" t="s">
        <v>17</v>
      </c>
      <c r="B3" s="11">
        <v>55</v>
      </c>
      <c r="C3" s="14">
        <v>0.2727</v>
      </c>
      <c r="D3" s="14">
        <v>0.4545</v>
      </c>
      <c r="E3" s="11">
        <v>74</v>
      </c>
      <c r="F3" s="14">
        <v>0.3784</v>
      </c>
      <c r="G3" s="14">
        <v>0.5541</v>
      </c>
      <c r="H3" s="11">
        <v>0</v>
      </c>
      <c r="I3" s="14">
        <v>0</v>
      </c>
      <c r="J3" s="14">
        <v>0</v>
      </c>
    </row>
    <row r="4" spans="1:10">
      <c r="A4" s="18" t="s">
        <v>18</v>
      </c>
      <c r="B4" s="12">
        <v>44</v>
      </c>
      <c r="C4" s="13">
        <v>0.2955</v>
      </c>
      <c r="D4" s="13">
        <v>0.5455</v>
      </c>
      <c r="E4" s="12">
        <v>70</v>
      </c>
      <c r="F4" s="13">
        <v>0.1714</v>
      </c>
      <c r="G4" s="13">
        <v>0.5</v>
      </c>
      <c r="H4" s="12">
        <v>1</v>
      </c>
      <c r="I4" s="13">
        <v>0</v>
      </c>
      <c r="J4" s="13">
        <v>1</v>
      </c>
    </row>
    <row r="5" spans="1:10">
      <c r="A5" s="18" t="s">
        <v>19</v>
      </c>
      <c r="B5" s="11">
        <v>56</v>
      </c>
      <c r="C5" s="14">
        <v>0.25</v>
      </c>
      <c r="D5" s="14">
        <v>0.4821</v>
      </c>
      <c r="E5" s="11">
        <v>73</v>
      </c>
      <c r="F5" s="14">
        <v>0.3562</v>
      </c>
      <c r="G5" s="14">
        <v>0.5342</v>
      </c>
      <c r="H5" s="11">
        <v>0</v>
      </c>
      <c r="I5" s="14">
        <v>0</v>
      </c>
      <c r="J5" s="14">
        <v>0</v>
      </c>
    </row>
    <row r="6" spans="1:10">
      <c r="A6" s="18" t="s">
        <v>20</v>
      </c>
      <c r="B6" s="12">
        <v>59</v>
      </c>
      <c r="C6" s="13">
        <v>0.4068</v>
      </c>
      <c r="D6" s="13">
        <v>0.5763</v>
      </c>
      <c r="E6" s="12">
        <v>68</v>
      </c>
      <c r="F6" s="13">
        <v>0.2647</v>
      </c>
      <c r="G6" s="13">
        <v>0.4265</v>
      </c>
      <c r="H6" s="12">
        <v>0</v>
      </c>
      <c r="I6" s="13">
        <v>0</v>
      </c>
      <c r="J6" s="13">
        <v>0</v>
      </c>
    </row>
    <row r="7" spans="1:10">
      <c r="A7" s="18" t="s">
        <v>21</v>
      </c>
      <c r="B7" s="11">
        <v>56</v>
      </c>
      <c r="C7" s="14">
        <v>0.4464</v>
      </c>
      <c r="D7" s="14">
        <v>0.6071</v>
      </c>
      <c r="E7" s="11">
        <v>63</v>
      </c>
      <c r="F7" s="14">
        <v>0.3492</v>
      </c>
      <c r="G7" s="14">
        <v>0.6825</v>
      </c>
      <c r="H7" s="11">
        <v>2</v>
      </c>
      <c r="I7" s="14">
        <v>0</v>
      </c>
      <c r="J7" s="14">
        <v>0.5</v>
      </c>
    </row>
    <row r="8" spans="1:10">
      <c r="A8" s="18" t="s">
        <v>22</v>
      </c>
      <c r="B8" s="12">
        <v>65</v>
      </c>
      <c r="C8" s="13">
        <v>0.2615</v>
      </c>
      <c r="D8" s="13">
        <v>0.4154</v>
      </c>
      <c r="E8" s="12">
        <v>55</v>
      </c>
      <c r="F8" s="13">
        <v>0.3091</v>
      </c>
      <c r="G8" s="13">
        <v>0.4727</v>
      </c>
      <c r="H8" s="12">
        <v>1</v>
      </c>
      <c r="I8" s="13">
        <v>0</v>
      </c>
      <c r="J8" s="13">
        <v>0</v>
      </c>
    </row>
    <row r="9" spans="1:10">
      <c r="A9" s="15" t="s">
        <v>43</v>
      </c>
      <c r="B9" s="16" t="str">
        <f>SUM(B3:B8)</f>
        <v>0</v>
      </c>
      <c r="C9" s="17" t="str">
        <f>((B3*C3)+(B4*C4)+(B5*C5)+(B6*C6)+(B7*C7)+(B8*C8))/B9</f>
        <v>0</v>
      </c>
      <c r="D9" s="17" t="str">
        <f>((B3*D3)+(B4*D4)+(B5*D5)+(B6*D6)+(B7*D7)+(B8*D8))/B9</f>
        <v>0</v>
      </c>
      <c r="E9" s="16" t="str">
        <f>SUM(E3:E8)</f>
        <v>0</v>
      </c>
      <c r="F9" s="17" t="str">
        <f>((E3*F3)+(E4*F4)+(E5*F5)+(E6*F6)+(E7*F7)+(E8*F8))/E9</f>
        <v>0</v>
      </c>
      <c r="G9" s="17" t="str">
        <f>((E3*G3)+(E4*G4)+(E5*G5)+(E6*G6)+(E7*G7)+(E8*G8))/E9</f>
        <v>0</v>
      </c>
      <c r="H9" s="16" t="str">
        <f>SUM(H3:H8)</f>
        <v>0</v>
      </c>
      <c r="I9" s="17" t="str">
        <f>((H3*I3)+(H4*I4)+(H5*I5)+(H6*I6)+(H7*I7)+(H8*I8))/H9</f>
        <v>0</v>
      </c>
      <c r="J9" s="17" t="str">
        <f>((H3*J3)+(H4*J4)+(H5*J5)+(H6*J6)+(H7*J7)+(H8*J8))/H9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D1"/>
    <mergeCell ref="E1:G1"/>
    <mergeCell ref="H1:J1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13"/>
  <sheetViews>
    <sheetView tabSelected="0" workbookViewId="0" showGridLines="true" showRowColHeaders="1">
      <selection activeCell="K2" sqref="K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10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10" customWidth="true" style="0"/>
    <col min="10" max="10" width="10" customWidth="true" style="0"/>
    <col min="11" max="11" width="11" customWidth="true" style="0"/>
    <col min="12" max="12" width="8" customWidth="true" style="0"/>
    <col min="13" max="13" width="8" customWidth="true" style="0"/>
    <col min="14" max="14" width="8" customWidth="true" style="0"/>
    <col min="15" max="15" width="13" customWidth="true" style="0"/>
    <col min="16" max="16" width="10" customWidth="true" style="0"/>
    <col min="17" max="17" width="13" customWidth="true" style="0"/>
  </cols>
  <sheetData>
    <row r="1" spans="1:17">
      <c r="A1" t="s">
        <v>47</v>
      </c>
      <c r="B1" s="19" t="s">
        <v>48</v>
      </c>
      <c r="C1" t="s">
        <v>49</v>
      </c>
      <c r="D1" t="s">
        <v>50</v>
      </c>
      <c r="E1" t="s">
        <v>51</v>
      </c>
      <c r="F1" s="19" t="s">
        <v>52</v>
      </c>
      <c r="G1" s="19" t="s">
        <v>53</v>
      </c>
      <c r="H1" s="19" t="s">
        <v>54</v>
      </c>
      <c r="I1" s="19" t="s">
        <v>55</v>
      </c>
      <c r="J1" s="19" t="s">
        <v>56</v>
      </c>
      <c r="K1" s="19" t="s">
        <v>57</v>
      </c>
      <c r="L1" s="19" t="s">
        <v>58</v>
      </c>
      <c r="M1" s="19" t="s">
        <v>59</v>
      </c>
      <c r="N1" s="19" t="s">
        <v>60</v>
      </c>
      <c r="O1" s="19" t="s">
        <v>61</v>
      </c>
      <c r="P1" s="19" t="s">
        <v>62</v>
      </c>
      <c r="Q1" s="19" t="s">
        <v>63</v>
      </c>
    </row>
    <row r="2" spans="1:17">
      <c r="A2" s="20" t="s">
        <v>17</v>
      </c>
      <c r="B2" s="20">
        <v>201310</v>
      </c>
      <c r="C2" s="20" t="s">
        <v>0</v>
      </c>
      <c r="D2" s="20" t="s">
        <v>64</v>
      </c>
      <c r="E2" s="20" t="s">
        <v>65</v>
      </c>
      <c r="F2" s="20">
        <v>3</v>
      </c>
      <c r="G2" s="20">
        <v>36</v>
      </c>
      <c r="H2" s="20">
        <v>50</v>
      </c>
      <c r="I2" s="20">
        <v>95</v>
      </c>
      <c r="J2" s="21">
        <v>0.3789</v>
      </c>
      <c r="K2" s="21">
        <v>0.5263</v>
      </c>
      <c r="L2" s="20">
        <v>3.375</v>
      </c>
      <c r="M2" s="20">
        <v>320.625</v>
      </c>
      <c r="N2" s="20">
        <v>0.6</v>
      </c>
      <c r="O2" s="20">
        <v>534.38</v>
      </c>
      <c r="P2" s="20">
        <v>9.84</v>
      </c>
      <c r="Q2" s="20">
        <v>32.58</v>
      </c>
    </row>
    <row r="3" spans="1:17">
      <c r="A3" t="s">
        <v>17</v>
      </c>
      <c r="B3">
        <v>201310</v>
      </c>
      <c r="C3" t="s">
        <v>0</v>
      </c>
      <c r="D3" t="s">
        <v>64</v>
      </c>
      <c r="E3" t="s">
        <v>66</v>
      </c>
      <c r="F3">
        <v>1</v>
      </c>
      <c r="G3">
        <v>7</v>
      </c>
      <c r="H3">
        <v>16</v>
      </c>
      <c r="I3">
        <v>34</v>
      </c>
      <c r="J3" s="10">
        <v>0.2059</v>
      </c>
      <c r="K3" s="10">
        <v>0.4706</v>
      </c>
      <c r="L3">
        <v>3.375</v>
      </c>
      <c r="M3">
        <v>114.75</v>
      </c>
      <c r="N3">
        <v>0.2</v>
      </c>
      <c r="O3">
        <v>573.75</v>
      </c>
      <c r="P3">
        <v>3.52</v>
      </c>
      <c r="Q3">
        <v>32.6</v>
      </c>
    </row>
    <row r="4" spans="1:17">
      <c r="A4" s="20" t="s">
        <v>18</v>
      </c>
      <c r="B4" s="20">
        <v>201320</v>
      </c>
      <c r="C4" s="20" t="s">
        <v>0</v>
      </c>
      <c r="D4" s="20" t="s">
        <v>64</v>
      </c>
      <c r="E4" s="20" t="s">
        <v>65</v>
      </c>
      <c r="F4" s="20">
        <v>3</v>
      </c>
      <c r="G4" s="20">
        <v>19</v>
      </c>
      <c r="H4" s="20">
        <v>46</v>
      </c>
      <c r="I4" s="20">
        <v>91</v>
      </c>
      <c r="J4" s="21">
        <v>0.2088</v>
      </c>
      <c r="K4" s="21">
        <v>0.5055</v>
      </c>
      <c r="L4" s="20">
        <v>3.375</v>
      </c>
      <c r="M4" s="20">
        <v>307.125</v>
      </c>
      <c r="N4" s="20">
        <v>0.6</v>
      </c>
      <c r="O4" s="20">
        <v>511.88</v>
      </c>
      <c r="P4" s="20">
        <v>9.43</v>
      </c>
      <c r="Q4" s="20">
        <v>32.57</v>
      </c>
    </row>
    <row r="5" spans="1:17">
      <c r="A5" t="s">
        <v>18</v>
      </c>
      <c r="B5">
        <v>201320</v>
      </c>
      <c r="C5" t="s">
        <v>0</v>
      </c>
      <c r="D5" t="s">
        <v>64</v>
      </c>
      <c r="E5" t="s">
        <v>66</v>
      </c>
      <c r="F5">
        <v>1</v>
      </c>
      <c r="G5">
        <v>6</v>
      </c>
      <c r="H5">
        <v>14</v>
      </c>
      <c r="I5">
        <v>24</v>
      </c>
      <c r="J5" s="10">
        <v>0.25</v>
      </c>
      <c r="K5" s="10">
        <v>0.5833</v>
      </c>
      <c r="L5">
        <v>3.375</v>
      </c>
      <c r="M5">
        <v>81</v>
      </c>
      <c r="N5">
        <v>0.2</v>
      </c>
      <c r="O5">
        <v>405</v>
      </c>
      <c r="P5">
        <v>2.49</v>
      </c>
      <c r="Q5">
        <v>32.53</v>
      </c>
    </row>
    <row r="6" spans="1:17">
      <c r="A6" s="20" t="s">
        <v>19</v>
      </c>
      <c r="B6" s="20">
        <v>201410</v>
      </c>
      <c r="C6" s="20" t="s">
        <v>0</v>
      </c>
      <c r="D6" s="20" t="s">
        <v>64</v>
      </c>
      <c r="E6" s="20" t="s">
        <v>65</v>
      </c>
      <c r="F6" s="20">
        <v>3</v>
      </c>
      <c r="G6" s="20">
        <v>32</v>
      </c>
      <c r="H6" s="20">
        <v>55</v>
      </c>
      <c r="I6" s="20">
        <v>109</v>
      </c>
      <c r="J6" s="21">
        <v>0.2936</v>
      </c>
      <c r="K6" s="21">
        <v>0.5046</v>
      </c>
      <c r="L6" s="20">
        <v>3.375</v>
      </c>
      <c r="M6" s="20">
        <v>367.875</v>
      </c>
      <c r="N6" s="20">
        <v>0.6</v>
      </c>
      <c r="O6" s="20">
        <v>613.13</v>
      </c>
      <c r="P6" s="20">
        <v>11.29</v>
      </c>
      <c r="Q6" s="20">
        <v>32.58</v>
      </c>
    </row>
    <row r="7" spans="1:17">
      <c r="A7" t="s">
        <v>19</v>
      </c>
      <c r="B7">
        <v>201410</v>
      </c>
      <c r="C7" t="s">
        <v>0</v>
      </c>
      <c r="D7" t="s">
        <v>64</v>
      </c>
      <c r="E7" t="s">
        <v>66</v>
      </c>
      <c r="F7">
        <v>1</v>
      </c>
      <c r="G7">
        <v>8</v>
      </c>
      <c r="H7">
        <v>11</v>
      </c>
      <c r="I7">
        <v>20</v>
      </c>
      <c r="J7" s="10">
        <v>0.4</v>
      </c>
      <c r="K7" s="10">
        <v>0.55</v>
      </c>
      <c r="L7">
        <v>3.375</v>
      </c>
      <c r="M7">
        <v>67.5</v>
      </c>
      <c r="N7">
        <v>0.2</v>
      </c>
      <c r="O7">
        <v>337.5</v>
      </c>
      <c r="P7">
        <v>2.07</v>
      </c>
      <c r="Q7">
        <v>32.61</v>
      </c>
    </row>
    <row r="8" spans="1:17">
      <c r="A8" s="20" t="s">
        <v>20</v>
      </c>
      <c r="B8" s="20">
        <v>201420</v>
      </c>
      <c r="C8" s="20" t="s">
        <v>0</v>
      </c>
      <c r="D8" s="20" t="s">
        <v>64</v>
      </c>
      <c r="E8" s="20" t="s">
        <v>66</v>
      </c>
      <c r="F8" s="20">
        <v>1</v>
      </c>
      <c r="G8" s="20">
        <v>7</v>
      </c>
      <c r="H8" s="20">
        <v>9</v>
      </c>
      <c r="I8" s="20">
        <v>26</v>
      </c>
      <c r="J8" s="21">
        <v>0.2692</v>
      </c>
      <c r="K8" s="21">
        <v>0.3462</v>
      </c>
      <c r="L8" s="20">
        <v>3.375</v>
      </c>
      <c r="M8" s="20">
        <v>87.75</v>
      </c>
      <c r="N8" s="20">
        <v>0.2</v>
      </c>
      <c r="O8" s="20">
        <v>438.75</v>
      </c>
      <c r="P8" s="20">
        <v>2.69</v>
      </c>
      <c r="Q8" s="20">
        <v>32.62</v>
      </c>
    </row>
    <row r="9" spans="1:17">
      <c r="A9" t="s">
        <v>20</v>
      </c>
      <c r="B9">
        <v>201420</v>
      </c>
      <c r="C9" t="s">
        <v>0</v>
      </c>
      <c r="D9" t="s">
        <v>64</v>
      </c>
      <c r="E9" t="s">
        <v>65</v>
      </c>
      <c r="F9">
        <v>3</v>
      </c>
      <c r="G9">
        <v>35</v>
      </c>
      <c r="H9">
        <v>54</v>
      </c>
      <c r="I9">
        <v>101</v>
      </c>
      <c r="J9" s="10">
        <v>0.3465</v>
      </c>
      <c r="K9" s="10">
        <v>0.5347</v>
      </c>
      <c r="L9">
        <v>3.375</v>
      </c>
      <c r="M9">
        <v>340.875</v>
      </c>
      <c r="N9">
        <v>0.6</v>
      </c>
      <c r="O9">
        <v>568.13</v>
      </c>
      <c r="P9">
        <v>10.46</v>
      </c>
      <c r="Q9">
        <v>32.59</v>
      </c>
    </row>
    <row r="10" spans="1:17">
      <c r="A10" s="20" t="s">
        <v>21</v>
      </c>
      <c r="B10" s="20">
        <v>201510</v>
      </c>
      <c r="C10" s="20" t="s">
        <v>0</v>
      </c>
      <c r="D10" s="20" t="s">
        <v>64</v>
      </c>
      <c r="E10" s="20" t="s">
        <v>65</v>
      </c>
      <c r="F10" s="20">
        <v>3</v>
      </c>
      <c r="G10" s="20">
        <v>38</v>
      </c>
      <c r="H10" s="20">
        <v>65</v>
      </c>
      <c r="I10" s="20">
        <v>97</v>
      </c>
      <c r="J10" s="21">
        <v>0.3918</v>
      </c>
      <c r="K10" s="21">
        <v>0.6701</v>
      </c>
      <c r="L10" s="20">
        <v>3.375</v>
      </c>
      <c r="M10" s="20">
        <v>327.375</v>
      </c>
      <c r="N10" s="20">
        <v>0.6</v>
      </c>
      <c r="O10" s="20">
        <v>545.63</v>
      </c>
      <c r="P10" s="20">
        <v>10.05</v>
      </c>
      <c r="Q10" s="20">
        <v>32.57</v>
      </c>
    </row>
    <row r="11" spans="1:17">
      <c r="A11" t="s">
        <v>21</v>
      </c>
      <c r="B11">
        <v>201510</v>
      </c>
      <c r="C11" t="s">
        <v>0</v>
      </c>
      <c r="D11" t="s">
        <v>64</v>
      </c>
      <c r="E11" t="s">
        <v>66</v>
      </c>
      <c r="F11">
        <v>1</v>
      </c>
      <c r="G11">
        <v>9</v>
      </c>
      <c r="H11">
        <v>13</v>
      </c>
      <c r="I11">
        <v>24</v>
      </c>
      <c r="J11" s="10">
        <v>0.375</v>
      </c>
      <c r="K11" s="10">
        <v>0.5417</v>
      </c>
      <c r="L11">
        <v>3.375</v>
      </c>
      <c r="M11">
        <v>81</v>
      </c>
      <c r="N11">
        <v>0.2</v>
      </c>
      <c r="O11">
        <v>405</v>
      </c>
      <c r="P11">
        <v>2.49</v>
      </c>
      <c r="Q11">
        <v>32.53</v>
      </c>
    </row>
    <row r="12" spans="1:17">
      <c r="A12" s="20" t="s">
        <v>22</v>
      </c>
      <c r="B12" s="20">
        <v>201520</v>
      </c>
      <c r="C12" s="20" t="s">
        <v>0</v>
      </c>
      <c r="D12" s="20" t="s">
        <v>64</v>
      </c>
      <c r="E12" s="20" t="s">
        <v>65</v>
      </c>
      <c r="F12" s="20">
        <v>3</v>
      </c>
      <c r="G12" s="20">
        <v>30</v>
      </c>
      <c r="H12" s="20">
        <v>47</v>
      </c>
      <c r="I12" s="20">
        <v>95</v>
      </c>
      <c r="J12" s="21">
        <v>0.3158</v>
      </c>
      <c r="K12" s="21">
        <v>0.4947</v>
      </c>
      <c r="L12" s="20">
        <v>3.375</v>
      </c>
      <c r="M12" s="20">
        <v>320.625</v>
      </c>
      <c r="N12" s="20">
        <v>0.6</v>
      </c>
      <c r="O12" s="20">
        <v>534.38</v>
      </c>
      <c r="P12" s="20">
        <v>9.85</v>
      </c>
      <c r="Q12" s="20">
        <v>32.55</v>
      </c>
    </row>
    <row r="13" spans="1:17">
      <c r="A13" t="s">
        <v>22</v>
      </c>
      <c r="B13">
        <v>201520</v>
      </c>
      <c r="C13" t="s">
        <v>0</v>
      </c>
      <c r="D13" t="s">
        <v>64</v>
      </c>
      <c r="E13" t="s">
        <v>66</v>
      </c>
      <c r="F13">
        <v>1</v>
      </c>
      <c r="G13">
        <v>4</v>
      </c>
      <c r="H13">
        <v>6</v>
      </c>
      <c r="I13">
        <v>26</v>
      </c>
      <c r="J13" s="10">
        <v>0.1538</v>
      </c>
      <c r="K13" s="10">
        <v>0.2308</v>
      </c>
      <c r="L13">
        <v>3.375</v>
      </c>
      <c r="M13">
        <v>87.75</v>
      </c>
      <c r="N13">
        <v>0.2</v>
      </c>
      <c r="O13">
        <v>438.75</v>
      </c>
      <c r="P13">
        <v>2.69</v>
      </c>
      <c r="Q13">
        <v>32.62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25"/>
  <sheetViews>
    <sheetView tabSelected="0" workbookViewId="0" showGridLines="true" showRowColHeaders="1">
      <selection activeCell="M2" sqref="M2"/>
    </sheetView>
  </sheetViews>
  <sheetFormatPr defaultRowHeight="14.4" outlineLevelRow="0" outlineLevelCol="0"/>
  <cols>
    <col min="1" max="1" width="14" customWidth="true" style="0"/>
    <col min="2" max="2" width="12" hidden="true" customWidth="true" style="0"/>
    <col min="3" max="3" width="8" customWidth="true" style="0"/>
    <col min="4" max="4" width="8" customWidth="true" style="0"/>
    <col min="5" max="5" width="10" customWidth="true" style="0"/>
    <col min="6" max="6" width="10" customWidth="true" style="0"/>
    <col min="7" max="7" width="10" customWidth="true" style="0"/>
    <col min="8" max="8" width="10" customWidth="true" style="0"/>
    <col min="9" max="9" width="8" customWidth="true" style="0"/>
    <col min="10" max="10" width="10" customWidth="true" style="0"/>
    <col min="11" max="11" width="10" customWidth="true" style="0"/>
    <col min="12" max="12" width="10" customWidth="true" style="0"/>
    <col min="13" max="13" width="11" customWidth="true" style="0"/>
    <col min="14" max="14" width="8" customWidth="true" style="0"/>
    <col min="15" max="15" width="8" customWidth="true" style="0"/>
    <col min="16" max="16" width="13" customWidth="true" style="0"/>
    <col min="17" max="17" width="12" customWidth="true" style="0"/>
    <col min="18" max="18" width="13" customWidth="true" style="0"/>
  </cols>
  <sheetData>
    <row r="1" spans="1:18">
      <c r="A1" t="s">
        <v>47</v>
      </c>
      <c r="B1" s="19" t="s">
        <v>48</v>
      </c>
      <c r="C1" s="19" t="s">
        <v>67</v>
      </c>
      <c r="D1" t="s">
        <v>49</v>
      </c>
      <c r="E1" t="s">
        <v>50</v>
      </c>
      <c r="F1" t="s">
        <v>51</v>
      </c>
      <c r="G1" t="s">
        <v>68</v>
      </c>
      <c r="H1" t="s">
        <v>69</v>
      </c>
      <c r="I1" s="19" t="s">
        <v>53</v>
      </c>
      <c r="J1" s="19" t="s">
        <v>54</v>
      </c>
      <c r="K1" s="19" t="s">
        <v>55</v>
      </c>
      <c r="L1" s="19" t="s">
        <v>56</v>
      </c>
      <c r="M1" s="19" t="s">
        <v>57</v>
      </c>
      <c r="N1" s="19" t="s">
        <v>70</v>
      </c>
      <c r="O1" s="19" t="s">
        <v>58</v>
      </c>
      <c r="P1" s="19" t="s">
        <v>60</v>
      </c>
      <c r="Q1" s="19" t="s">
        <v>61</v>
      </c>
      <c r="R1" s="19" t="s">
        <v>62</v>
      </c>
    </row>
    <row r="2" spans="1:18">
      <c r="A2" s="20" t="s">
        <v>17</v>
      </c>
      <c r="B2" s="20">
        <v>201310</v>
      </c>
      <c r="C2" s="20">
        <v>10018</v>
      </c>
      <c r="D2" s="20" t="s">
        <v>0</v>
      </c>
      <c r="E2" s="20" t="s">
        <v>64</v>
      </c>
      <c r="F2" s="20" t="s">
        <v>65</v>
      </c>
      <c r="G2" s="20" t="s">
        <v>71</v>
      </c>
      <c r="H2" s="20" t="s">
        <v>72</v>
      </c>
      <c r="I2" s="20">
        <v>14</v>
      </c>
      <c r="J2" s="20">
        <v>19</v>
      </c>
      <c r="K2" s="20">
        <v>36</v>
      </c>
      <c r="L2" s="21">
        <v>0.3889</v>
      </c>
      <c r="M2" s="21">
        <v>0.5278</v>
      </c>
      <c r="N2" s="20">
        <v>1.17</v>
      </c>
      <c r="O2" s="20">
        <v>3.375</v>
      </c>
      <c r="P2" s="20">
        <v>0.2</v>
      </c>
      <c r="Q2" s="20">
        <v>607.5</v>
      </c>
      <c r="R2" s="20">
        <v>3.73</v>
      </c>
    </row>
    <row r="3" spans="1:18">
      <c r="A3" t="s">
        <v>17</v>
      </c>
      <c r="B3">
        <v>201310</v>
      </c>
      <c r="C3">
        <v>10019</v>
      </c>
      <c r="D3" t="s">
        <v>0</v>
      </c>
      <c r="E3" t="s">
        <v>64</v>
      </c>
      <c r="F3" t="s">
        <v>65</v>
      </c>
      <c r="G3" t="s">
        <v>71</v>
      </c>
      <c r="H3" t="s">
        <v>72</v>
      </c>
      <c r="I3">
        <v>13</v>
      </c>
      <c r="J3">
        <v>14</v>
      </c>
      <c r="K3">
        <v>29</v>
      </c>
      <c r="L3" s="10">
        <v>0.4483</v>
      </c>
      <c r="M3" s="10">
        <v>0.4828</v>
      </c>
      <c r="N3">
        <v>1.34</v>
      </c>
      <c r="O3">
        <v>3.375</v>
      </c>
      <c r="P3">
        <v>0.2</v>
      </c>
      <c r="Q3">
        <v>489.38</v>
      </c>
      <c r="R3">
        <v>3</v>
      </c>
    </row>
    <row r="4" spans="1:18">
      <c r="A4" s="20" t="s">
        <v>17</v>
      </c>
      <c r="B4" s="20">
        <v>201310</v>
      </c>
      <c r="C4" s="20">
        <v>10020</v>
      </c>
      <c r="D4" s="20" t="s">
        <v>0</v>
      </c>
      <c r="E4" s="20" t="s">
        <v>64</v>
      </c>
      <c r="F4" s="20" t="s">
        <v>65</v>
      </c>
      <c r="G4" s="20" t="s">
        <v>71</v>
      </c>
      <c r="H4" s="20" t="s">
        <v>72</v>
      </c>
      <c r="I4" s="20">
        <v>9</v>
      </c>
      <c r="J4" s="20">
        <v>17</v>
      </c>
      <c r="K4" s="20">
        <v>30</v>
      </c>
      <c r="L4" s="21">
        <v>0.3</v>
      </c>
      <c r="M4" s="21">
        <v>0.5667</v>
      </c>
      <c r="N4" s="20">
        <v>1</v>
      </c>
      <c r="O4" s="20">
        <v>3.375</v>
      </c>
      <c r="P4" s="20">
        <v>0.2</v>
      </c>
      <c r="Q4" s="20">
        <v>506.25</v>
      </c>
      <c r="R4" s="20">
        <v>3.11</v>
      </c>
    </row>
    <row r="5" spans="1:18">
      <c r="A5" t="s">
        <v>17</v>
      </c>
      <c r="B5">
        <v>201310</v>
      </c>
      <c r="C5">
        <v>10021</v>
      </c>
      <c r="D5" t="s">
        <v>0</v>
      </c>
      <c r="E5" t="s">
        <v>64</v>
      </c>
      <c r="F5" t="s">
        <v>66</v>
      </c>
      <c r="G5" t="s">
        <v>71</v>
      </c>
      <c r="H5" t="s">
        <v>72</v>
      </c>
      <c r="I5">
        <v>7</v>
      </c>
      <c r="J5">
        <v>16</v>
      </c>
      <c r="K5">
        <v>34</v>
      </c>
      <c r="L5" s="10">
        <v>0.2059</v>
      </c>
      <c r="M5" s="10">
        <v>0.4706</v>
      </c>
      <c r="N5">
        <v>0.74</v>
      </c>
      <c r="O5">
        <v>3.375</v>
      </c>
      <c r="P5">
        <v>0.2</v>
      </c>
      <c r="Q5">
        <v>573.75</v>
      </c>
      <c r="R5">
        <v>3.52</v>
      </c>
    </row>
    <row r="6" spans="1:18">
      <c r="A6" s="20" t="s">
        <v>18</v>
      </c>
      <c r="B6" s="20">
        <v>201320</v>
      </c>
      <c r="C6" s="20">
        <v>20071</v>
      </c>
      <c r="D6" s="20" t="s">
        <v>0</v>
      </c>
      <c r="E6" s="20" t="s">
        <v>64</v>
      </c>
      <c r="F6" s="20" t="s">
        <v>65</v>
      </c>
      <c r="G6" s="20" t="s">
        <v>71</v>
      </c>
      <c r="H6" s="20" t="s">
        <v>72</v>
      </c>
      <c r="I6" s="20">
        <v>5</v>
      </c>
      <c r="J6" s="20">
        <v>12</v>
      </c>
      <c r="K6" s="20">
        <v>30</v>
      </c>
      <c r="L6" s="21">
        <v>0.1667</v>
      </c>
      <c r="M6" s="21">
        <v>0.4</v>
      </c>
      <c r="N6" s="20">
        <v>0.63</v>
      </c>
      <c r="O6" s="20">
        <v>3.375</v>
      </c>
      <c r="P6" s="20">
        <v>0.2</v>
      </c>
      <c r="Q6" s="20">
        <v>506.25</v>
      </c>
      <c r="R6" s="20">
        <v>3.11</v>
      </c>
    </row>
    <row r="7" spans="1:18">
      <c r="A7" t="s">
        <v>18</v>
      </c>
      <c r="B7">
        <v>201320</v>
      </c>
      <c r="C7">
        <v>20072</v>
      </c>
      <c r="D7" t="s">
        <v>0</v>
      </c>
      <c r="E7" t="s">
        <v>64</v>
      </c>
      <c r="F7" t="s">
        <v>65</v>
      </c>
      <c r="G7" t="s">
        <v>71</v>
      </c>
      <c r="H7" t="s">
        <v>72</v>
      </c>
      <c r="I7">
        <v>8</v>
      </c>
      <c r="J7">
        <v>22</v>
      </c>
      <c r="K7">
        <v>36</v>
      </c>
      <c r="L7" s="10">
        <v>0.2222</v>
      </c>
      <c r="M7" s="10">
        <v>0.6111</v>
      </c>
      <c r="N7">
        <v>0.61</v>
      </c>
      <c r="O7">
        <v>3.375</v>
      </c>
      <c r="P7">
        <v>0.2</v>
      </c>
      <c r="Q7">
        <v>607.5</v>
      </c>
      <c r="R7">
        <v>3.73</v>
      </c>
    </row>
    <row r="8" spans="1:18">
      <c r="A8" s="20" t="s">
        <v>18</v>
      </c>
      <c r="B8" s="20">
        <v>201320</v>
      </c>
      <c r="C8" s="20">
        <v>20074</v>
      </c>
      <c r="D8" s="20" t="s">
        <v>0</v>
      </c>
      <c r="E8" s="20" t="s">
        <v>64</v>
      </c>
      <c r="F8" s="20" t="s">
        <v>65</v>
      </c>
      <c r="G8" s="20" t="s">
        <v>71</v>
      </c>
      <c r="H8" s="20" t="s">
        <v>72</v>
      </c>
      <c r="I8" s="20">
        <v>6</v>
      </c>
      <c r="J8" s="20">
        <v>12</v>
      </c>
      <c r="K8" s="20">
        <v>25</v>
      </c>
      <c r="L8" s="21">
        <v>0.24</v>
      </c>
      <c r="M8" s="21">
        <v>0.48</v>
      </c>
      <c r="N8" s="20">
        <v>0.84</v>
      </c>
      <c r="O8" s="20">
        <v>3.375</v>
      </c>
      <c r="P8" s="20">
        <v>0.2</v>
      </c>
      <c r="Q8" s="20">
        <v>421.88</v>
      </c>
      <c r="R8" s="20">
        <v>2.59</v>
      </c>
    </row>
    <row r="9" spans="1:18">
      <c r="A9" t="s">
        <v>18</v>
      </c>
      <c r="B9">
        <v>201320</v>
      </c>
      <c r="C9">
        <v>20076</v>
      </c>
      <c r="D9" t="s">
        <v>0</v>
      </c>
      <c r="E9" t="s">
        <v>64</v>
      </c>
      <c r="F9" t="s">
        <v>66</v>
      </c>
      <c r="G9" t="s">
        <v>71</v>
      </c>
      <c r="H9" t="s">
        <v>72</v>
      </c>
      <c r="I9">
        <v>6</v>
      </c>
      <c r="J9">
        <v>14</v>
      </c>
      <c r="K9">
        <v>24</v>
      </c>
      <c r="L9" s="10">
        <v>0.25</v>
      </c>
      <c r="M9" s="10">
        <v>0.5833</v>
      </c>
      <c r="N9">
        <v>0.88</v>
      </c>
      <c r="O9">
        <v>3.375</v>
      </c>
      <c r="P9">
        <v>0.2</v>
      </c>
      <c r="Q9">
        <v>405</v>
      </c>
      <c r="R9">
        <v>2.49</v>
      </c>
    </row>
    <row r="10" spans="1:18">
      <c r="A10" s="20" t="s">
        <v>19</v>
      </c>
      <c r="B10" s="20">
        <v>201410</v>
      </c>
      <c r="C10" s="20">
        <v>10139</v>
      </c>
      <c r="D10" s="20" t="s">
        <v>0</v>
      </c>
      <c r="E10" s="20" t="s">
        <v>64</v>
      </c>
      <c r="F10" s="20" t="s">
        <v>65</v>
      </c>
      <c r="G10" s="20" t="s">
        <v>71</v>
      </c>
      <c r="H10" s="20" t="s">
        <v>72</v>
      </c>
      <c r="I10" s="20">
        <v>10</v>
      </c>
      <c r="J10" s="20">
        <v>18</v>
      </c>
      <c r="K10" s="20">
        <v>34</v>
      </c>
      <c r="L10" s="21">
        <v>0.2941</v>
      </c>
      <c r="M10" s="21">
        <v>0.5294</v>
      </c>
      <c r="N10" s="20">
        <v>0.97</v>
      </c>
      <c r="O10" s="20">
        <v>3.375</v>
      </c>
      <c r="P10" s="20">
        <v>0.2</v>
      </c>
      <c r="Q10" s="20">
        <v>573.75</v>
      </c>
      <c r="R10" s="20">
        <v>3.52</v>
      </c>
    </row>
    <row r="11" spans="1:18">
      <c r="A11" t="s">
        <v>19</v>
      </c>
      <c r="B11">
        <v>201410</v>
      </c>
      <c r="C11">
        <v>10140</v>
      </c>
      <c r="D11" t="s">
        <v>0</v>
      </c>
      <c r="E11" t="s">
        <v>64</v>
      </c>
      <c r="F11" t="s">
        <v>65</v>
      </c>
      <c r="G11" t="s">
        <v>71</v>
      </c>
      <c r="H11" t="s">
        <v>72</v>
      </c>
      <c r="I11">
        <v>10</v>
      </c>
      <c r="J11">
        <v>15</v>
      </c>
      <c r="K11">
        <v>33</v>
      </c>
      <c r="L11" s="10">
        <v>0.303</v>
      </c>
      <c r="M11" s="10">
        <v>0.4545</v>
      </c>
      <c r="N11">
        <v>0.76</v>
      </c>
      <c r="O11">
        <v>3.375</v>
      </c>
      <c r="P11">
        <v>0.2</v>
      </c>
      <c r="Q11">
        <v>556.88</v>
      </c>
      <c r="R11">
        <v>3.42</v>
      </c>
    </row>
    <row r="12" spans="1:18">
      <c r="A12" s="20" t="s">
        <v>19</v>
      </c>
      <c r="B12" s="20">
        <v>201410</v>
      </c>
      <c r="C12" s="20">
        <v>10141</v>
      </c>
      <c r="D12" s="20" t="s">
        <v>0</v>
      </c>
      <c r="E12" s="20" t="s">
        <v>64</v>
      </c>
      <c r="F12" s="20" t="s">
        <v>65</v>
      </c>
      <c r="G12" s="20" t="s">
        <v>71</v>
      </c>
      <c r="H12" s="20" t="s">
        <v>72</v>
      </c>
      <c r="I12" s="20">
        <v>12</v>
      </c>
      <c r="J12" s="20">
        <v>22</v>
      </c>
      <c r="K12" s="20">
        <v>42</v>
      </c>
      <c r="L12" s="21">
        <v>0.2857</v>
      </c>
      <c r="M12" s="21">
        <v>0.5238</v>
      </c>
      <c r="N12" s="20">
        <v>0.83</v>
      </c>
      <c r="O12" s="20">
        <v>3.375</v>
      </c>
      <c r="P12" s="20">
        <v>0.2</v>
      </c>
      <c r="Q12" s="20">
        <v>708.75</v>
      </c>
      <c r="R12" s="20">
        <v>4.35</v>
      </c>
    </row>
    <row r="13" spans="1:18">
      <c r="A13" t="s">
        <v>19</v>
      </c>
      <c r="B13">
        <v>201410</v>
      </c>
      <c r="C13">
        <v>10142</v>
      </c>
      <c r="D13" t="s">
        <v>0</v>
      </c>
      <c r="E13" t="s">
        <v>64</v>
      </c>
      <c r="F13" t="s">
        <v>66</v>
      </c>
      <c r="G13" t="s">
        <v>71</v>
      </c>
      <c r="H13" t="s">
        <v>72</v>
      </c>
      <c r="I13">
        <v>8</v>
      </c>
      <c r="J13">
        <v>11</v>
      </c>
      <c r="K13">
        <v>20</v>
      </c>
      <c r="L13" s="10">
        <v>0.4</v>
      </c>
      <c r="M13" s="10">
        <v>0.55</v>
      </c>
      <c r="N13">
        <v>1.45</v>
      </c>
      <c r="O13">
        <v>3.375</v>
      </c>
      <c r="P13">
        <v>0.2</v>
      </c>
      <c r="Q13">
        <v>337.5</v>
      </c>
      <c r="R13">
        <v>2.07</v>
      </c>
    </row>
    <row r="14" spans="1:18">
      <c r="A14" s="20" t="s">
        <v>20</v>
      </c>
      <c r="B14" s="20">
        <v>201420</v>
      </c>
      <c r="C14" s="20">
        <v>20163</v>
      </c>
      <c r="D14" s="20" t="s">
        <v>0</v>
      </c>
      <c r="E14" s="20" t="s">
        <v>64</v>
      </c>
      <c r="F14" s="20" t="s">
        <v>65</v>
      </c>
      <c r="G14" s="20" t="s">
        <v>71</v>
      </c>
      <c r="H14" s="20" t="s">
        <v>72</v>
      </c>
      <c r="I14" s="20">
        <v>12</v>
      </c>
      <c r="J14" s="20">
        <v>20</v>
      </c>
      <c r="K14" s="20">
        <v>35</v>
      </c>
      <c r="L14" s="21">
        <v>0.3429</v>
      </c>
      <c r="M14" s="21">
        <v>0.5714</v>
      </c>
      <c r="N14" s="20">
        <v>1.03</v>
      </c>
      <c r="O14" s="20">
        <v>3.375</v>
      </c>
      <c r="P14" s="20">
        <v>0.2</v>
      </c>
      <c r="Q14" s="20">
        <v>590.63</v>
      </c>
      <c r="R14" s="20">
        <v>3.63</v>
      </c>
    </row>
    <row r="15" spans="1:18">
      <c r="A15" t="s">
        <v>20</v>
      </c>
      <c r="B15">
        <v>201420</v>
      </c>
      <c r="C15">
        <v>20164</v>
      </c>
      <c r="D15" t="s">
        <v>0</v>
      </c>
      <c r="E15" t="s">
        <v>64</v>
      </c>
      <c r="F15" t="s">
        <v>65</v>
      </c>
      <c r="G15" t="s">
        <v>71</v>
      </c>
      <c r="H15" t="s">
        <v>72</v>
      </c>
      <c r="I15">
        <v>8</v>
      </c>
      <c r="J15">
        <v>15</v>
      </c>
      <c r="K15">
        <v>29</v>
      </c>
      <c r="L15" s="10">
        <v>0.2759</v>
      </c>
      <c r="M15" s="10">
        <v>0.5172</v>
      </c>
      <c r="N15">
        <v>0.79</v>
      </c>
      <c r="O15">
        <v>3.375</v>
      </c>
      <c r="P15">
        <v>0.2</v>
      </c>
      <c r="Q15">
        <v>489.38</v>
      </c>
      <c r="R15">
        <v>3</v>
      </c>
    </row>
    <row r="16" spans="1:18">
      <c r="A16" s="20" t="s">
        <v>20</v>
      </c>
      <c r="B16" s="20">
        <v>201420</v>
      </c>
      <c r="C16" s="20">
        <v>20165</v>
      </c>
      <c r="D16" s="20" t="s">
        <v>0</v>
      </c>
      <c r="E16" s="20" t="s">
        <v>64</v>
      </c>
      <c r="F16" s="20" t="s">
        <v>65</v>
      </c>
      <c r="G16" s="20" t="s">
        <v>71</v>
      </c>
      <c r="H16" s="20" t="s">
        <v>72</v>
      </c>
      <c r="I16" s="20">
        <v>15</v>
      </c>
      <c r="J16" s="20">
        <v>19</v>
      </c>
      <c r="K16" s="20">
        <v>37</v>
      </c>
      <c r="L16" s="21">
        <v>0.4054</v>
      </c>
      <c r="M16" s="21">
        <v>0.5135</v>
      </c>
      <c r="N16" s="20">
        <v>1.16</v>
      </c>
      <c r="O16" s="20">
        <v>3.375</v>
      </c>
      <c r="P16" s="20">
        <v>0.2</v>
      </c>
      <c r="Q16" s="20">
        <v>624.38</v>
      </c>
      <c r="R16" s="20">
        <v>3.83</v>
      </c>
    </row>
    <row r="17" spans="1:18">
      <c r="A17" t="s">
        <v>20</v>
      </c>
      <c r="B17">
        <v>201420</v>
      </c>
      <c r="C17">
        <v>20166</v>
      </c>
      <c r="D17" t="s">
        <v>0</v>
      </c>
      <c r="E17" t="s">
        <v>64</v>
      </c>
      <c r="F17" t="s">
        <v>66</v>
      </c>
      <c r="G17" t="s">
        <v>71</v>
      </c>
      <c r="H17" t="s">
        <v>72</v>
      </c>
      <c r="I17">
        <v>7</v>
      </c>
      <c r="J17">
        <v>9</v>
      </c>
      <c r="K17">
        <v>26</v>
      </c>
      <c r="L17" s="10">
        <v>0.2692</v>
      </c>
      <c r="M17" s="10">
        <v>0.3462</v>
      </c>
      <c r="N17">
        <v>0.81</v>
      </c>
      <c r="O17">
        <v>3.375</v>
      </c>
      <c r="P17">
        <v>0.2</v>
      </c>
      <c r="Q17">
        <v>438.75</v>
      </c>
      <c r="R17">
        <v>2.69</v>
      </c>
    </row>
    <row r="18" spans="1:18">
      <c r="A18" s="20" t="s">
        <v>21</v>
      </c>
      <c r="B18" s="20">
        <v>201510</v>
      </c>
      <c r="C18" s="20">
        <v>10302</v>
      </c>
      <c r="D18" s="20" t="s">
        <v>0</v>
      </c>
      <c r="E18" s="20" t="s">
        <v>64</v>
      </c>
      <c r="F18" s="20" t="s">
        <v>65</v>
      </c>
      <c r="G18" s="20" t="s">
        <v>71</v>
      </c>
      <c r="H18" s="20" t="s">
        <v>72</v>
      </c>
      <c r="I18" s="20">
        <v>16</v>
      </c>
      <c r="J18" s="20">
        <v>23</v>
      </c>
      <c r="K18" s="20">
        <v>33</v>
      </c>
      <c r="L18" s="21">
        <v>0.4848</v>
      </c>
      <c r="M18" s="21">
        <v>0.697</v>
      </c>
      <c r="N18" s="20">
        <v>1.64</v>
      </c>
      <c r="O18" s="20">
        <v>3.375</v>
      </c>
      <c r="P18" s="20">
        <v>0.2</v>
      </c>
      <c r="Q18" s="20">
        <v>556.88</v>
      </c>
      <c r="R18" s="20">
        <v>3.42</v>
      </c>
    </row>
    <row r="19" spans="1:18">
      <c r="A19" t="s">
        <v>21</v>
      </c>
      <c r="B19">
        <v>201510</v>
      </c>
      <c r="C19">
        <v>10303</v>
      </c>
      <c r="D19" t="s">
        <v>0</v>
      </c>
      <c r="E19" t="s">
        <v>64</v>
      </c>
      <c r="F19" t="s">
        <v>65</v>
      </c>
      <c r="G19" t="s">
        <v>71</v>
      </c>
      <c r="H19" t="s">
        <v>72</v>
      </c>
      <c r="I19">
        <v>9</v>
      </c>
      <c r="J19">
        <v>17</v>
      </c>
      <c r="K19">
        <v>31</v>
      </c>
      <c r="L19" s="10">
        <v>0.2903</v>
      </c>
      <c r="M19" s="10">
        <v>0.5484</v>
      </c>
      <c r="N19">
        <v>0.9</v>
      </c>
      <c r="O19">
        <v>3.375</v>
      </c>
      <c r="P19">
        <v>0.2</v>
      </c>
      <c r="Q19">
        <v>523.13</v>
      </c>
      <c r="R19">
        <v>3.21</v>
      </c>
    </row>
    <row r="20" spans="1:18">
      <c r="A20" s="20" t="s">
        <v>21</v>
      </c>
      <c r="B20" s="20">
        <v>201510</v>
      </c>
      <c r="C20" s="20">
        <v>10304</v>
      </c>
      <c r="D20" s="20" t="s">
        <v>0</v>
      </c>
      <c r="E20" s="20" t="s">
        <v>64</v>
      </c>
      <c r="F20" s="20" t="s">
        <v>65</v>
      </c>
      <c r="G20" s="20" t="s">
        <v>71</v>
      </c>
      <c r="H20" s="20" t="s">
        <v>72</v>
      </c>
      <c r="I20" s="20">
        <v>13</v>
      </c>
      <c r="J20" s="20">
        <v>25</v>
      </c>
      <c r="K20" s="20">
        <v>33</v>
      </c>
      <c r="L20" s="21">
        <v>0.3939</v>
      </c>
      <c r="M20" s="21">
        <v>0.7576</v>
      </c>
      <c r="N20" s="20">
        <v>1.36</v>
      </c>
      <c r="O20" s="20">
        <v>3.375</v>
      </c>
      <c r="P20" s="20">
        <v>0.2</v>
      </c>
      <c r="Q20" s="20">
        <v>556.88</v>
      </c>
      <c r="R20" s="20">
        <v>3.42</v>
      </c>
    </row>
    <row r="21" spans="1:18">
      <c r="A21" t="s">
        <v>21</v>
      </c>
      <c r="B21">
        <v>201510</v>
      </c>
      <c r="C21">
        <v>10305</v>
      </c>
      <c r="D21" t="s">
        <v>0</v>
      </c>
      <c r="E21" t="s">
        <v>64</v>
      </c>
      <c r="F21" t="s">
        <v>66</v>
      </c>
      <c r="G21" t="s">
        <v>71</v>
      </c>
      <c r="H21" t="s">
        <v>72</v>
      </c>
      <c r="I21">
        <v>9</v>
      </c>
      <c r="J21">
        <v>13</v>
      </c>
      <c r="K21">
        <v>24</v>
      </c>
      <c r="L21" s="10">
        <v>0.375</v>
      </c>
      <c r="M21" s="10">
        <v>0.5417</v>
      </c>
      <c r="N21">
        <v>0.96</v>
      </c>
      <c r="O21">
        <v>3.375</v>
      </c>
      <c r="P21">
        <v>0.2</v>
      </c>
      <c r="Q21">
        <v>405</v>
      </c>
      <c r="R21">
        <v>2.49</v>
      </c>
    </row>
    <row r="22" spans="1:18">
      <c r="A22" s="20" t="s">
        <v>22</v>
      </c>
      <c r="B22" s="20">
        <v>201520</v>
      </c>
      <c r="C22" s="20">
        <v>20077</v>
      </c>
      <c r="D22" s="20" t="s">
        <v>0</v>
      </c>
      <c r="E22" s="20" t="s">
        <v>64</v>
      </c>
      <c r="F22" s="20" t="s">
        <v>65</v>
      </c>
      <c r="G22" s="20" t="s">
        <v>71</v>
      </c>
      <c r="H22" s="20" t="s">
        <v>72</v>
      </c>
      <c r="I22" s="20">
        <v>10</v>
      </c>
      <c r="J22" s="20">
        <v>12</v>
      </c>
      <c r="K22" s="20">
        <v>30</v>
      </c>
      <c r="L22" s="21">
        <v>0.3333</v>
      </c>
      <c r="M22" s="21">
        <v>0.4</v>
      </c>
      <c r="N22" s="20">
        <v>1.07</v>
      </c>
      <c r="O22" s="20">
        <v>3.375</v>
      </c>
      <c r="P22" s="20">
        <v>0.2</v>
      </c>
      <c r="Q22" s="20">
        <v>506.25</v>
      </c>
      <c r="R22" s="20">
        <v>3.11</v>
      </c>
    </row>
    <row r="23" spans="1:18">
      <c r="A23" t="s">
        <v>22</v>
      </c>
      <c r="B23">
        <v>201520</v>
      </c>
      <c r="C23">
        <v>20078</v>
      </c>
      <c r="D23" t="s">
        <v>0</v>
      </c>
      <c r="E23" t="s">
        <v>64</v>
      </c>
      <c r="F23" t="s">
        <v>65</v>
      </c>
      <c r="G23" t="s">
        <v>71</v>
      </c>
      <c r="H23" t="s">
        <v>72</v>
      </c>
      <c r="I23">
        <v>7</v>
      </c>
      <c r="J23">
        <v>13</v>
      </c>
      <c r="K23">
        <v>30</v>
      </c>
      <c r="L23" s="10">
        <v>0.2333</v>
      </c>
      <c r="M23" s="10">
        <v>0.4333</v>
      </c>
      <c r="N23">
        <v>0.57</v>
      </c>
      <c r="O23">
        <v>3.375</v>
      </c>
      <c r="P23">
        <v>0.2</v>
      </c>
      <c r="Q23">
        <v>506.25</v>
      </c>
      <c r="R23">
        <v>3.11</v>
      </c>
    </row>
    <row r="24" spans="1:18">
      <c r="A24" s="20" t="s">
        <v>22</v>
      </c>
      <c r="B24" s="20">
        <v>201520</v>
      </c>
      <c r="C24" s="20">
        <v>20079</v>
      </c>
      <c r="D24" s="20" t="s">
        <v>0</v>
      </c>
      <c r="E24" s="20" t="s">
        <v>64</v>
      </c>
      <c r="F24" s="20" t="s">
        <v>65</v>
      </c>
      <c r="G24" s="20" t="s">
        <v>71</v>
      </c>
      <c r="H24" s="20" t="s">
        <v>72</v>
      </c>
      <c r="I24" s="20">
        <v>13</v>
      </c>
      <c r="J24" s="20">
        <v>22</v>
      </c>
      <c r="K24" s="20">
        <v>35</v>
      </c>
      <c r="L24" s="21">
        <v>0.3714</v>
      </c>
      <c r="M24" s="21">
        <v>0.6286</v>
      </c>
      <c r="N24" s="20">
        <v>1.37</v>
      </c>
      <c r="O24" s="20">
        <v>3.375</v>
      </c>
      <c r="P24" s="20">
        <v>0.2</v>
      </c>
      <c r="Q24" s="20">
        <v>590.63</v>
      </c>
      <c r="R24" s="20">
        <v>3.63</v>
      </c>
    </row>
    <row r="25" spans="1:18">
      <c r="A25" t="s">
        <v>22</v>
      </c>
      <c r="B25">
        <v>201520</v>
      </c>
      <c r="C25">
        <v>20080</v>
      </c>
      <c r="D25" t="s">
        <v>0</v>
      </c>
      <c r="E25" t="s">
        <v>64</v>
      </c>
      <c r="F25" t="s">
        <v>66</v>
      </c>
      <c r="G25" t="s">
        <v>71</v>
      </c>
      <c r="H25" t="s">
        <v>72</v>
      </c>
      <c r="I25">
        <v>4</v>
      </c>
      <c r="J25">
        <v>6</v>
      </c>
      <c r="K25">
        <v>26</v>
      </c>
      <c r="L25" s="10">
        <v>0.1538</v>
      </c>
      <c r="M25" s="10">
        <v>0.2308</v>
      </c>
      <c r="N25">
        <v>0.42</v>
      </c>
      <c r="O25">
        <v>3.375</v>
      </c>
      <c r="P25">
        <v>0.2</v>
      </c>
      <c r="Q25">
        <v>438.75</v>
      </c>
      <c r="R25">
        <v>2.69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ASTR&amp;RPrinted on &amp;D</oddHeader>
    <oddFooter>&amp;L&amp;BGenerated By: Jose Carrillo&amp;RPage &amp;P of &amp;N</oddFooter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 PAGE</vt:lpstr>
      <vt:lpstr>A. ENRL &amp; FILL RATES</vt:lpstr>
      <vt:lpstr>B. PRODUCTIVITY</vt:lpstr>
      <vt:lpstr>C. SUCCESS &amp; RETENTION</vt:lpstr>
      <vt:lpstr>D. SUCC &amp; RET BY ETHN</vt:lpstr>
      <vt:lpstr>GENDER DATA</vt:lpstr>
      <vt:lpstr>COURSE DATA</vt:lpstr>
      <vt:lpstr>SECTION DATA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2015-08-13T23:56:34+02:00</dcterms:created>
  <dcterms:modified xsi:type="dcterms:W3CDTF">2015-08-13T23:56:34+02:00</dcterms:modified>
  <dc:title>2014-2015 IVC Research Report for ASTR</dc:title>
  <dc:description>ASTR Specific Report Generated from Banner Data.</dc:description>
  <dc:subject>2014-2015 IVC Research Report for ASTR</dc:subject>
  <cp:keywords/>
  <cp:category/>
</cp:coreProperties>
</file>